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 ALVEAR\Desktop\REPORTE DIARIO\DIARIO\"/>
    </mc:Choice>
  </mc:AlternateContent>
  <xr:revisionPtr revIDLastSave="0" documentId="13_ncr:1_{FF4392B7-6ADF-46B3-AEE4-F3390741EE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letin" sheetId="22" r:id="rId1"/>
    <sheet name="Hoja1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2" l="1"/>
  <c r="G16" i="22" s="1"/>
  <c r="B8" i="22"/>
  <c r="H13" i="22" s="1"/>
  <c r="H8" i="22" l="1"/>
  <c r="H16" i="22"/>
  <c r="E20" i="22" s="1"/>
  <c r="D20" i="22" l="1"/>
  <c r="T8" i="5"/>
  <c r="S8" i="5"/>
  <c r="R8" i="5"/>
</calcChain>
</file>

<file path=xl/sharedStrings.xml><?xml version="1.0" encoding="utf-8"?>
<sst xmlns="http://schemas.openxmlformats.org/spreadsheetml/2006/main" count="40" uniqueCount="40">
  <si>
    <t>SEMANA</t>
  </si>
  <si>
    <t>VALOR</t>
  </si>
  <si>
    <t>Semana 1: 23 de abril al 26 de abril</t>
  </si>
  <si>
    <t>Semana 2: 27 de abril al 3 de mayo</t>
  </si>
  <si>
    <t>Semana 3: 4 de mayo al 10 de mayo</t>
  </si>
  <si>
    <t>Semana 4: 11 de mayo al 17 de mayo</t>
  </si>
  <si>
    <t>Semana 5: 18 de mayo al 24 de mayo</t>
  </si>
  <si>
    <t>Semana 6: 25 de mayo al 31 de mayo</t>
  </si>
  <si>
    <t>Semana 7: 01 de junio al 07 de junio</t>
  </si>
  <si>
    <t>Semana 8: 08 de junio al 14 de junio</t>
  </si>
  <si>
    <t>Semana 9: 15 de junio al 21 de junio</t>
  </si>
  <si>
    <t>Semana 10: 22 de junio al 28 de junio</t>
  </si>
  <si>
    <t>Semana 11: 23 de junio al 5 de julio</t>
  </si>
  <si>
    <t>Semana 12: 06 de julio al 12 de julio</t>
  </si>
  <si>
    <t>Semana 13: 13 de julio al 19 de julio</t>
  </si>
  <si>
    <t>Semana 14: 20 de julio al 26 de julio</t>
  </si>
  <si>
    <t>Semana 15: 27 de julio al 2 de agosto</t>
  </si>
  <si>
    <t>Semana 16: 3 de agosto al 9 de agosto</t>
  </si>
  <si>
    <t>Semana 17: 10 de agosto al 17 de agosto</t>
  </si>
  <si>
    <t>Semana 18: 18 de agosto al 23 de agosto</t>
  </si>
  <si>
    <t>BOLSA SOLIDARIA OCUPACION DE CAMAS UCI - VALLE DEL CAUCA</t>
  </si>
  <si>
    <t>CAPACIDAD INSTALADA</t>
  </si>
  <si>
    <t>Secretaría Departamental de Salud
CRUE VALLE</t>
  </si>
  <si>
    <t>OCUPACION CAMAS UCI</t>
  </si>
  <si>
    <t>CAMAS UCI ADULTOS HABILITADAS</t>
  </si>
  <si>
    <t>OCUPACION POR COVID</t>
  </si>
  <si>
    <t>CONFIRMADOS</t>
  </si>
  <si>
    <t>SOSPECHOSOS</t>
  </si>
  <si>
    <t xml:space="preserve">REPS </t>
  </si>
  <si>
    <t>OCUPACION OTRAS PATOLOGIAS</t>
  </si>
  <si>
    <t>TRANSITORIAS</t>
  </si>
  <si>
    <t xml:space="preserve"> OCUPACION TOTAL </t>
  </si>
  <si>
    <t>HOY</t>
  </si>
  <si>
    <t>AYER</t>
  </si>
  <si>
    <t>No. DE IPS CON UCI</t>
  </si>
  <si>
    <t>CAMAS UCI DISPONIBLES</t>
  </si>
  <si>
    <t>ALERTA HOSPITALARIA ACTUAL</t>
  </si>
  <si>
    <t>Fuente: Tablero de Control CRUE VALLE</t>
  </si>
  <si>
    <t>AMARILLA</t>
  </si>
  <si>
    <t>13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</si>
</sst>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horizontal="right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9" fontId="9" fillId="3" borderId="0" xfId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DE CASOS CONFIRMADOS POR SEMANA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Hoja1!$C$7:$T$7</c:f>
              <c:strCache>
                <c:ptCount val="18"/>
                <c:pt idx="0">
                  <c:v>Semana 1: 23 de abril al 26 de abril</c:v>
                </c:pt>
                <c:pt idx="1">
                  <c:v>Semana 2: 27 de abril al 3 de mayo</c:v>
                </c:pt>
                <c:pt idx="2">
                  <c:v>Semana 3: 4 de mayo al 10 de mayo</c:v>
                </c:pt>
                <c:pt idx="3">
                  <c:v>Semana 4: 11 de mayo al 17 de mayo</c:v>
                </c:pt>
                <c:pt idx="4">
                  <c:v>Semana 5: 18 de mayo al 24 de mayo</c:v>
                </c:pt>
                <c:pt idx="5">
                  <c:v>Semana 6: 25 de mayo al 31 de mayo</c:v>
                </c:pt>
                <c:pt idx="6">
                  <c:v>Semana 7: 01 de junio al 07 de junio</c:v>
                </c:pt>
                <c:pt idx="7">
                  <c:v>Semana 8: 08 de junio al 14 de junio</c:v>
                </c:pt>
                <c:pt idx="8">
                  <c:v>Semana 9: 15 de junio al 21 de junio</c:v>
                </c:pt>
                <c:pt idx="9">
                  <c:v>Semana 10: 22 de junio al 28 de junio</c:v>
                </c:pt>
                <c:pt idx="10">
                  <c:v>Semana 11: 23 de junio al 5 de julio</c:v>
                </c:pt>
                <c:pt idx="11">
                  <c:v>Semana 12: 06 de julio al 12 de julio</c:v>
                </c:pt>
                <c:pt idx="12">
                  <c:v>Semana 13: 13 de julio al 19 de julio</c:v>
                </c:pt>
                <c:pt idx="13">
                  <c:v>Semana 14: 20 de julio al 26 de julio</c:v>
                </c:pt>
                <c:pt idx="14">
                  <c:v>Semana 15: 27 de julio al 2 de agosto</c:v>
                </c:pt>
                <c:pt idx="15">
                  <c:v>Semana 16: 3 de agosto al 9 de agosto</c:v>
                </c:pt>
                <c:pt idx="16">
                  <c:v>Semana 17: 10 de agosto al 17 de agosto</c:v>
                </c:pt>
                <c:pt idx="17">
                  <c:v>Semana 18: 18 de agosto al 23 de agosto</c:v>
                </c:pt>
              </c:strCache>
            </c:strRef>
          </c:cat>
          <c:val>
            <c:numRef>
              <c:f>Hoja1!$C$8:$T$8</c:f>
              <c:numCache>
                <c:formatCode>General</c:formatCode>
                <c:ptCount val="18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61</c:v>
                </c:pt>
                <c:pt idx="5">
                  <c:v>78</c:v>
                </c:pt>
                <c:pt idx="6">
                  <c:v>95</c:v>
                </c:pt>
                <c:pt idx="7">
                  <c:v>113</c:v>
                </c:pt>
                <c:pt idx="8">
                  <c:v>137</c:v>
                </c:pt>
                <c:pt idx="9">
                  <c:v>158</c:v>
                </c:pt>
                <c:pt idx="10">
                  <c:v>194</c:v>
                </c:pt>
                <c:pt idx="11">
                  <c:v>279</c:v>
                </c:pt>
                <c:pt idx="12">
                  <c:v>298</c:v>
                </c:pt>
                <c:pt idx="13">
                  <c:v>313</c:v>
                </c:pt>
                <c:pt idx="14">
                  <c:v>342</c:v>
                </c:pt>
                <c:pt idx="15" formatCode="0">
                  <c:v>369.14285714285717</c:v>
                </c:pt>
                <c:pt idx="16" formatCode="0">
                  <c:v>392</c:v>
                </c:pt>
                <c:pt idx="17" formatCode="0">
                  <c:v>272.85714285714283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A-452A-81C9-0CA9B029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82144"/>
        <c:axId val="500311808"/>
      </c:lineChart>
      <c:catAx>
        <c:axId val="241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311808"/>
        <c:crosses val="autoZero"/>
        <c:auto val="1"/>
        <c:lblAlgn val="ctr"/>
        <c:lblOffset val="100"/>
        <c:noMultiLvlLbl val="0"/>
      </c:catAx>
      <c:valAx>
        <c:axId val="500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19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352425</xdr:rowOff>
    </xdr:from>
    <xdr:to>
      <xdr:col>5</xdr:col>
      <xdr:colOff>504824</xdr:colOff>
      <xdr:row>15</xdr:row>
      <xdr:rowOff>2331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C0BBE7-5344-4556-AC2D-3A9CF0BE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123950"/>
          <a:ext cx="2609849" cy="2676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2855</xdr:colOff>
      <xdr:row>2</xdr:row>
      <xdr:rowOff>0</xdr:rowOff>
    </xdr:from>
    <xdr:to>
      <xdr:col>2</xdr:col>
      <xdr:colOff>26961</xdr:colOff>
      <xdr:row>4</xdr:row>
      <xdr:rowOff>1812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9B777DB-2137-4261-85B7-F5810A7C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5" y="390525"/>
          <a:ext cx="1036138" cy="382812"/>
        </a:xfrm>
        <a:prstGeom prst="rect">
          <a:avLst/>
        </a:prstGeom>
      </xdr:spPr>
    </xdr:pic>
    <xdr:clientData/>
  </xdr:twoCellAnchor>
  <xdr:twoCellAnchor editAs="oneCell">
    <xdr:from>
      <xdr:col>7</xdr:col>
      <xdr:colOff>351031</xdr:colOff>
      <xdr:row>1</xdr:row>
      <xdr:rowOff>135983</xdr:rowOff>
    </xdr:from>
    <xdr:to>
      <xdr:col>8</xdr:col>
      <xdr:colOff>2430</xdr:colOff>
      <xdr:row>4</xdr:row>
      <xdr:rowOff>4791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DF6F2F-FB38-4374-839B-FD145D1A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5031" y="326483"/>
          <a:ext cx="413399" cy="4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743858</xdr:colOff>
      <xdr:row>10</xdr:row>
      <xdr:rowOff>75292</xdr:rowOff>
    </xdr:from>
    <xdr:to>
      <xdr:col>18</xdr:col>
      <xdr:colOff>63500</xdr:colOff>
      <xdr:row>28</xdr:row>
      <xdr:rowOff>72571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4" zoomScale="93" zoomScaleNormal="93" workbookViewId="0">
      <selection activeCell="L11" sqref="L11"/>
    </sheetView>
  </sheetViews>
  <sheetFormatPr baseColWidth="10" defaultColWidth="11.42578125" defaultRowHeight="15" x14ac:dyDescent="0.25"/>
  <cols>
    <col min="1" max="1" width="7.28515625" customWidth="1"/>
    <col min="2" max="2" width="15.140625" customWidth="1"/>
    <col min="6" max="6" width="12.5703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/>
      <c r="B2" s="33" t="s">
        <v>20</v>
      </c>
      <c r="C2" s="33"/>
      <c r="D2" s="33"/>
      <c r="E2" s="33"/>
      <c r="F2" s="33"/>
      <c r="G2" s="33"/>
      <c r="H2" s="33"/>
      <c r="I2" s="5"/>
    </row>
    <row r="3" spans="1:9" x14ac:dyDescent="0.25">
      <c r="A3" s="5"/>
      <c r="B3" s="5"/>
      <c r="C3" s="5"/>
      <c r="D3" s="34" t="s">
        <v>39</v>
      </c>
      <c r="E3" s="34"/>
      <c r="F3" s="5"/>
      <c r="G3" s="5"/>
      <c r="H3" s="5"/>
      <c r="I3" s="5"/>
    </row>
    <row r="4" spans="1:9" x14ac:dyDescent="0.25">
      <c r="A4" s="5"/>
      <c r="B4" s="6"/>
      <c r="C4" s="6"/>
      <c r="D4" s="6"/>
      <c r="E4" s="6"/>
      <c r="F4" s="6"/>
      <c r="G4" s="5"/>
      <c r="H4" s="5"/>
      <c r="I4" s="5"/>
    </row>
    <row r="5" spans="1:9" ht="33" customHeight="1" x14ac:dyDescent="0.25">
      <c r="A5" s="5"/>
      <c r="B5" s="7" t="s">
        <v>21</v>
      </c>
      <c r="C5" s="8"/>
      <c r="D5" s="35" t="s">
        <v>22</v>
      </c>
      <c r="E5" s="35"/>
      <c r="F5" s="29"/>
      <c r="G5" s="36" t="s">
        <v>23</v>
      </c>
      <c r="H5" s="36"/>
      <c r="I5" s="5"/>
    </row>
    <row r="6" spans="1:9" ht="15.75" thickBot="1" x14ac:dyDescent="0.3">
      <c r="A6" s="5"/>
      <c r="B6" s="5"/>
      <c r="C6" s="5"/>
      <c r="D6" s="29"/>
      <c r="E6" s="29"/>
      <c r="F6" s="29"/>
      <c r="G6" s="5"/>
      <c r="H6" s="5"/>
      <c r="I6" s="5"/>
    </row>
    <row r="7" spans="1:9" ht="35.25" thickTop="1" thickBot="1" x14ac:dyDescent="0.3">
      <c r="A7" s="5"/>
      <c r="B7" s="9" t="s">
        <v>24</v>
      </c>
      <c r="C7" s="31"/>
      <c r="D7" s="6"/>
      <c r="E7" s="6"/>
      <c r="F7" s="6"/>
      <c r="G7" s="37" t="s">
        <v>25</v>
      </c>
      <c r="H7" s="38"/>
      <c r="I7" s="5"/>
    </row>
    <row r="8" spans="1:9" ht="19.5" thickTop="1" x14ac:dyDescent="0.25">
      <c r="A8" s="5"/>
      <c r="B8" s="10">
        <f>B12+B16</f>
        <v>1181</v>
      </c>
      <c r="C8" s="11"/>
      <c r="D8" s="12"/>
      <c r="E8" s="12"/>
      <c r="F8" s="12"/>
      <c r="G8" s="13">
        <f>G10+H10</f>
        <v>91</v>
      </c>
      <c r="H8" s="14">
        <f>G8/B8</f>
        <v>7.7053344623200681E-2</v>
      </c>
      <c r="I8" s="5"/>
    </row>
    <row r="9" spans="1:9" ht="18.75" x14ac:dyDescent="0.25">
      <c r="A9" s="5"/>
      <c r="B9" s="11"/>
      <c r="C9" s="11"/>
      <c r="D9" s="12"/>
      <c r="E9" s="12"/>
      <c r="F9" s="12"/>
      <c r="G9" s="15" t="s">
        <v>26</v>
      </c>
      <c r="H9" s="15" t="s">
        <v>27</v>
      </c>
      <c r="I9" s="5"/>
    </row>
    <row r="10" spans="1:9" ht="18.75" x14ac:dyDescent="0.25">
      <c r="A10" s="5"/>
      <c r="B10" s="11"/>
      <c r="C10" s="11"/>
      <c r="D10" s="12"/>
      <c r="E10" s="12"/>
      <c r="F10" s="12"/>
      <c r="G10" s="30">
        <v>83</v>
      </c>
      <c r="H10" s="9">
        <v>8</v>
      </c>
      <c r="I10" s="5"/>
    </row>
    <row r="11" spans="1:9" ht="15.75" thickBot="1" x14ac:dyDescent="0.3">
      <c r="A11" s="5"/>
      <c r="B11" s="16" t="s">
        <v>28</v>
      </c>
      <c r="C11" s="5"/>
      <c r="D11" s="29"/>
      <c r="E11" s="29"/>
      <c r="F11" s="29"/>
      <c r="G11" s="12"/>
      <c r="H11" s="5"/>
      <c r="I11" s="5"/>
    </row>
    <row r="12" spans="1:9" ht="24" customHeight="1" thickTop="1" thickBot="1" x14ac:dyDescent="0.3">
      <c r="A12" s="5"/>
      <c r="B12" s="18">
        <v>768</v>
      </c>
      <c r="C12" s="17"/>
      <c r="D12" s="12"/>
      <c r="E12" s="12"/>
      <c r="F12" s="12"/>
      <c r="G12" s="37" t="s">
        <v>29</v>
      </c>
      <c r="H12" s="38"/>
      <c r="I12" s="5"/>
    </row>
    <row r="13" spans="1:9" ht="19.5" thickTop="1" x14ac:dyDescent="0.25">
      <c r="A13" s="5"/>
      <c r="B13" s="5"/>
      <c r="C13" s="11"/>
      <c r="D13" s="12"/>
      <c r="E13" s="12"/>
      <c r="F13" s="12"/>
      <c r="G13" s="19">
        <v>635</v>
      </c>
      <c r="H13" s="20">
        <f>G13/B8</f>
        <v>0.53767993226079591</v>
      </c>
      <c r="I13" s="5"/>
    </row>
    <row r="14" spans="1:9" ht="15.75" thickBot="1" x14ac:dyDescent="0.3">
      <c r="A14" s="5"/>
      <c r="B14" s="12"/>
      <c r="C14" s="12"/>
      <c r="D14" s="12"/>
      <c r="E14" s="12"/>
      <c r="F14" s="12"/>
      <c r="G14" s="12"/>
      <c r="H14" s="5"/>
      <c r="I14" s="5"/>
    </row>
    <row r="15" spans="1:9" ht="16.5" thickTop="1" thickBot="1" x14ac:dyDescent="0.3">
      <c r="A15" s="5"/>
      <c r="B15" s="16" t="s">
        <v>30</v>
      </c>
      <c r="C15" s="17"/>
      <c r="D15" s="39"/>
      <c r="E15" s="39"/>
      <c r="F15" s="29"/>
      <c r="G15" s="40" t="s">
        <v>31</v>
      </c>
      <c r="H15" s="41"/>
      <c r="I15" s="5"/>
    </row>
    <row r="16" spans="1:9" ht="19.5" thickTop="1" x14ac:dyDescent="0.25">
      <c r="A16" s="5"/>
      <c r="B16" s="18">
        <v>413</v>
      </c>
      <c r="C16" s="11"/>
      <c r="D16" s="42"/>
      <c r="E16" s="42"/>
      <c r="F16" s="21" t="s">
        <v>32</v>
      </c>
      <c r="G16" s="10">
        <f>G8+G13</f>
        <v>726</v>
      </c>
      <c r="H16" s="14">
        <f>G16/B8</f>
        <v>0.61473327688399659</v>
      </c>
      <c r="I16" s="5"/>
    </row>
    <row r="17" spans="1:9" x14ac:dyDescent="0.25">
      <c r="A17" s="5"/>
      <c r="B17" s="5"/>
      <c r="C17" s="5"/>
      <c r="D17" s="22"/>
      <c r="E17" s="23"/>
      <c r="F17" s="21" t="s">
        <v>33</v>
      </c>
      <c r="G17" s="9">
        <v>726</v>
      </c>
      <c r="H17" s="24">
        <v>0.61499999999999999</v>
      </c>
      <c r="I17" s="5"/>
    </row>
    <row r="18" spans="1:9" x14ac:dyDescent="0.25">
      <c r="A18" s="5"/>
      <c r="B18" s="5"/>
      <c r="C18" s="17"/>
      <c r="D18" s="5"/>
      <c r="E18" s="5"/>
      <c r="F18" s="5"/>
      <c r="G18" s="5"/>
      <c r="H18" s="5"/>
      <c r="I18" s="5"/>
    </row>
    <row r="19" spans="1:9" ht="24" x14ac:dyDescent="0.25">
      <c r="A19" s="5"/>
      <c r="B19" s="16" t="s">
        <v>34</v>
      </c>
      <c r="C19" s="5"/>
      <c r="D19" s="43" t="s">
        <v>35</v>
      </c>
      <c r="E19" s="44"/>
      <c r="F19" s="29"/>
      <c r="G19" s="45" t="s">
        <v>36</v>
      </c>
      <c r="H19" s="46"/>
      <c r="I19" s="5"/>
    </row>
    <row r="20" spans="1:9" ht="21" x14ac:dyDescent="0.25">
      <c r="A20" s="5"/>
      <c r="B20" s="10">
        <v>41</v>
      </c>
      <c r="C20" s="5"/>
      <c r="D20" s="13">
        <f>B8-G16</f>
        <v>455</v>
      </c>
      <c r="E20" s="25">
        <f>1-H16</f>
        <v>0.38526672311600341</v>
      </c>
      <c r="F20" s="26"/>
      <c r="G20" s="32" t="s">
        <v>38</v>
      </c>
      <c r="H20" s="32"/>
      <c r="I20" s="5"/>
    </row>
    <row r="21" spans="1:9" x14ac:dyDescent="0.25">
      <c r="A21" s="27"/>
      <c r="B21" s="27" t="s">
        <v>37</v>
      </c>
      <c r="C21" s="27"/>
      <c r="D21" s="27"/>
      <c r="E21" s="27"/>
      <c r="F21" s="28"/>
      <c r="G21" s="27"/>
      <c r="H21" s="27"/>
      <c r="I21" s="27"/>
    </row>
  </sheetData>
  <mergeCells count="12">
    <mergeCell ref="G20:H20"/>
    <mergeCell ref="B2:H2"/>
    <mergeCell ref="D3:E3"/>
    <mergeCell ref="D5:E5"/>
    <mergeCell ref="G5:H5"/>
    <mergeCell ref="G7:H7"/>
    <mergeCell ref="G12:H12"/>
    <mergeCell ref="D15:E15"/>
    <mergeCell ref="G15:H15"/>
    <mergeCell ref="D16:E16"/>
    <mergeCell ref="D19:E19"/>
    <mergeCell ref="G19:H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T8"/>
  <sheetViews>
    <sheetView topLeftCell="A6" zoomScale="70" zoomScaleNormal="70" workbookViewId="0">
      <selection activeCell="T7" sqref="T7"/>
    </sheetView>
  </sheetViews>
  <sheetFormatPr baseColWidth="10" defaultColWidth="11.42578125" defaultRowHeight="15" x14ac:dyDescent="0.25"/>
  <cols>
    <col min="18" max="18" width="13.28515625" bestFit="1" customWidth="1"/>
  </cols>
  <sheetData>
    <row r="7" spans="2:20" ht="60" x14ac:dyDescent="0.25">
      <c r="B7" s="1" t="s">
        <v>0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</row>
    <row r="8" spans="2:20" x14ac:dyDescent="0.25">
      <c r="B8" s="3" t="s">
        <v>1</v>
      </c>
      <c r="C8" s="3">
        <v>36</v>
      </c>
      <c r="D8" s="3">
        <v>35</v>
      </c>
      <c r="E8" s="3">
        <v>39</v>
      </c>
      <c r="F8" s="3">
        <v>38</v>
      </c>
      <c r="G8" s="3">
        <v>61</v>
      </c>
      <c r="H8" s="3">
        <v>78</v>
      </c>
      <c r="I8" s="3">
        <v>95</v>
      </c>
      <c r="J8" s="3">
        <v>113</v>
      </c>
      <c r="K8" s="3">
        <v>137</v>
      </c>
      <c r="L8" s="3">
        <v>158</v>
      </c>
      <c r="M8" s="3">
        <v>194</v>
      </c>
      <c r="N8" s="3">
        <v>279</v>
      </c>
      <c r="O8" s="3">
        <v>298</v>
      </c>
      <c r="P8" s="3">
        <v>313</v>
      </c>
      <c r="Q8" s="3">
        <v>342</v>
      </c>
      <c r="R8" s="4">
        <f>2584/7</f>
        <v>369.14285714285717</v>
      </c>
      <c r="S8" s="4">
        <f>2744/7</f>
        <v>392</v>
      </c>
      <c r="T8" s="4">
        <f>1910/7</f>
        <v>272.85714285714283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Boletin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CAICEDO</dc:creator>
  <cp:lastModifiedBy>JULIAN ALVEAR</cp:lastModifiedBy>
  <dcterms:created xsi:type="dcterms:W3CDTF">2020-07-12T19:51:58Z</dcterms:created>
  <dcterms:modified xsi:type="dcterms:W3CDTF">2021-12-14T16:45:59Z</dcterms:modified>
</cp:coreProperties>
</file>