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Beatriz\Pagina Web\Camas UCI\"/>
    </mc:Choice>
  </mc:AlternateContent>
  <xr:revisionPtr revIDLastSave="0" documentId="13_ncr:1_{91B4D715-53BF-4BE1-928B-CB3758310AF0}" xr6:coauthVersionLast="45" xr6:coauthVersionMax="45" xr10:uidLastSave="{00000000-0000-0000-0000-000000000000}"/>
  <bookViews>
    <workbookView xWindow="-120" yWindow="-120" windowWidth="20730" windowHeight="11160" xr2:uid="{4D623AEB-8791-4A10-B170-836AB34932F2}"/>
  </bookViews>
  <sheets>
    <sheet name="Hoja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58" i="1" l="1"/>
  <c r="O58" i="1"/>
  <c r="N58" i="1"/>
  <c r="H58" i="1"/>
  <c r="P57" i="1"/>
  <c r="O57" i="1"/>
  <c r="N57" i="1"/>
  <c r="H57" i="1"/>
  <c r="P56" i="1"/>
  <c r="O56" i="1"/>
  <c r="N56" i="1"/>
  <c r="H56" i="1"/>
  <c r="P55" i="1"/>
  <c r="O55" i="1"/>
  <c r="N55" i="1"/>
  <c r="H55" i="1"/>
  <c r="P54" i="1"/>
  <c r="O54" i="1"/>
  <c r="N54" i="1"/>
  <c r="H54" i="1"/>
  <c r="P53" i="1"/>
  <c r="O53" i="1"/>
  <c r="N53" i="1"/>
  <c r="H53" i="1"/>
  <c r="P52" i="1"/>
  <c r="O52" i="1"/>
  <c r="N52" i="1"/>
  <c r="H52" i="1"/>
  <c r="P51" i="1"/>
  <c r="O51" i="1"/>
  <c r="N51" i="1"/>
  <c r="H51" i="1"/>
  <c r="P50" i="1"/>
  <c r="O50" i="1"/>
  <c r="N50" i="1"/>
  <c r="H50" i="1"/>
  <c r="P49" i="1"/>
  <c r="O49" i="1"/>
  <c r="N49" i="1"/>
  <c r="H49" i="1"/>
  <c r="P48" i="1"/>
  <c r="O48" i="1"/>
  <c r="N48" i="1"/>
  <c r="H48" i="1"/>
  <c r="P47" i="1"/>
  <c r="O47" i="1"/>
  <c r="N47" i="1"/>
  <c r="H47" i="1"/>
  <c r="P46" i="1"/>
  <c r="O46" i="1"/>
  <c r="N46" i="1"/>
  <c r="H46" i="1"/>
  <c r="P45" i="1"/>
  <c r="O45" i="1"/>
  <c r="N45" i="1"/>
  <c r="H45" i="1"/>
  <c r="P44" i="1"/>
  <c r="O44" i="1"/>
  <c r="N44" i="1"/>
  <c r="H44" i="1"/>
  <c r="P43" i="1"/>
  <c r="O43" i="1"/>
  <c r="N43" i="1"/>
  <c r="H43" i="1"/>
  <c r="P42" i="1"/>
  <c r="O42" i="1"/>
  <c r="N42" i="1"/>
  <c r="H42" i="1"/>
  <c r="P41" i="1"/>
  <c r="O41" i="1"/>
  <c r="N41" i="1"/>
  <c r="H41" i="1"/>
  <c r="P40" i="1"/>
  <c r="O40" i="1"/>
  <c r="N40" i="1"/>
  <c r="H40" i="1"/>
  <c r="P39" i="1"/>
  <c r="O39" i="1"/>
  <c r="N39" i="1"/>
  <c r="H39" i="1"/>
  <c r="P36" i="1"/>
  <c r="O36" i="1"/>
  <c r="N36" i="1"/>
  <c r="P35" i="1"/>
  <c r="O35" i="1"/>
  <c r="N35" i="1"/>
  <c r="P34" i="1"/>
  <c r="O34" i="1"/>
  <c r="N34" i="1"/>
  <c r="P33" i="1"/>
  <c r="O33" i="1"/>
  <c r="N33" i="1"/>
  <c r="P32" i="1"/>
  <c r="O32" i="1"/>
  <c r="N32" i="1"/>
  <c r="P31" i="1"/>
  <c r="O31" i="1"/>
  <c r="N31" i="1"/>
  <c r="O30" i="1"/>
  <c r="N30" i="1"/>
  <c r="O29" i="1"/>
  <c r="N29" i="1"/>
  <c r="O28" i="1"/>
  <c r="N28" i="1"/>
  <c r="O27" i="1"/>
  <c r="N27" i="1"/>
  <c r="O26" i="1"/>
  <c r="N26" i="1"/>
  <c r="O25" i="1"/>
  <c r="N25" i="1"/>
  <c r="O24" i="1"/>
  <c r="N24" i="1"/>
  <c r="O23" i="1"/>
  <c r="N23" i="1"/>
  <c r="O22" i="1"/>
  <c r="N22" i="1"/>
  <c r="O21" i="1"/>
  <c r="N21" i="1"/>
  <c r="O20" i="1"/>
  <c r="N20" i="1"/>
  <c r="O19" i="1"/>
  <c r="N19" i="1"/>
  <c r="O18" i="1"/>
  <c r="N18" i="1"/>
  <c r="O17" i="1"/>
  <c r="N17" i="1"/>
  <c r="O16" i="1"/>
  <c r="N16" i="1"/>
  <c r="O15" i="1"/>
  <c r="N15" i="1"/>
  <c r="O14" i="1"/>
  <c r="N14" i="1"/>
  <c r="O13" i="1"/>
  <c r="N13" i="1"/>
  <c r="O12" i="1"/>
  <c r="N12" i="1"/>
  <c r="F7" i="1"/>
  <c r="E58" i="1" s="1"/>
  <c r="G6" i="1"/>
  <c r="N6" i="1" l="1"/>
  <c r="E39" i="1"/>
  <c r="F40" i="1"/>
  <c r="E41" i="1"/>
  <c r="F42" i="1"/>
  <c r="E43" i="1"/>
  <c r="F44" i="1"/>
  <c r="E45" i="1"/>
  <c r="F46" i="1"/>
  <c r="E47" i="1"/>
  <c r="F48" i="1"/>
  <c r="E49" i="1"/>
  <c r="F50" i="1"/>
  <c r="E51" i="1"/>
  <c r="F52" i="1"/>
  <c r="E53" i="1"/>
  <c r="F54" i="1"/>
  <c r="E55" i="1"/>
  <c r="F56" i="1"/>
  <c r="E57" i="1"/>
  <c r="F58" i="1"/>
  <c r="G58" i="1" s="1"/>
  <c r="F39" i="1"/>
  <c r="E40" i="1"/>
  <c r="G40" i="1" s="1"/>
  <c r="F41" i="1"/>
  <c r="E42" i="1"/>
  <c r="G42" i="1" s="1"/>
  <c r="F43" i="1"/>
  <c r="E44" i="1"/>
  <c r="G44" i="1" s="1"/>
  <c r="F45" i="1"/>
  <c r="E46" i="1"/>
  <c r="G46" i="1" s="1"/>
  <c r="F47" i="1"/>
  <c r="E48" i="1"/>
  <c r="G48" i="1" s="1"/>
  <c r="F49" i="1"/>
  <c r="E50" i="1"/>
  <c r="G50" i="1" s="1"/>
  <c r="F51" i="1"/>
  <c r="E52" i="1"/>
  <c r="G52" i="1" s="1"/>
  <c r="F53" i="1"/>
  <c r="E54" i="1"/>
  <c r="G54" i="1" s="1"/>
  <c r="F55" i="1"/>
  <c r="E56" i="1"/>
  <c r="G56" i="1" s="1"/>
  <c r="F57" i="1"/>
  <c r="G57" i="1" l="1"/>
  <c r="G55" i="1"/>
  <c r="G53" i="1"/>
  <c r="G51" i="1"/>
  <c r="G49" i="1"/>
  <c r="G47" i="1"/>
  <c r="G45" i="1"/>
  <c r="G43" i="1"/>
  <c r="G41" i="1"/>
  <c r="G39" i="1"/>
</calcChain>
</file>

<file path=xl/sharedStrings.xml><?xml version="1.0" encoding="utf-8"?>
<sst xmlns="http://schemas.openxmlformats.org/spreadsheetml/2006/main" count="43" uniqueCount="29">
  <si>
    <t>GOBERNACION DEL VALLE DEL CAUCA</t>
  </si>
  <si>
    <t>SECRETARIA DEPARTAMENTAL DE SALUD</t>
  </si>
  <si>
    <t>CENTRO REGULADOR DE URGENCIAS Y EMERGENCIAS - CRUEVALLE</t>
  </si>
  <si>
    <t>Vs. 6</t>
  </si>
  <si>
    <t>CAMAS UCI REPS VALLE</t>
  </si>
  <si>
    <t>CAMAS UCI DISPONIBLES COVID19 VALLE</t>
  </si>
  <si>
    <t>CAMAS UCI OTRAS PATOLOGIAS</t>
  </si>
  <si>
    <t>CAMAS UCI EN EXPANSION COVID19 VALLE</t>
  </si>
  <si>
    <t>TOTAL CAMAS UCI PARA COVID-19</t>
  </si>
  <si>
    <t>CALI</t>
  </si>
  <si>
    <t>RESTO DEPTO</t>
  </si>
  <si>
    <t>TOTAL</t>
  </si>
  <si>
    <t>FECHA</t>
  </si>
  <si>
    <t>TOTAL DEPARTAMENTO</t>
  </si>
  <si>
    <t>SANTIAGO DE CALI</t>
  </si>
  <si>
    <t>RESTO DEL DEPARTAMENTO</t>
  </si>
  <si>
    <t>PACIENTES EN UCI</t>
  </si>
  <si>
    <t>% DE OCUPACION SEGÚN CAMAS HABILITADAS</t>
  </si>
  <si>
    <t>CONFIRMADO COVID19</t>
  </si>
  <si>
    <t>SOSPECHOSO COVID19</t>
  </si>
  <si>
    <t>OTRAS PAT</t>
  </si>
  <si>
    <t>% OCUPACION CONFIRMADOS 
( *, **)</t>
  </si>
  <si>
    <t>% OCUPACION SOSPECHOSOS
( *, **)</t>
  </si>
  <si>
    <t>OCUPACION TOTAL COVID19</t>
  </si>
  <si>
    <t>% OCUPACION 
 TOTAL UCI 
(***)</t>
  </si>
  <si>
    <t xml:space="preserve">
NOTA:</t>
  </si>
  <si>
    <t xml:space="preserve">
* Reporte REPS: 808 y disponibles para COVID-19 : 467 del 1 de mayo al 13. </t>
  </si>
  <si>
    <t>** Reporte REPS: 824 y disponibles para COVID-19 : 475 del 14 al 27 de mayo</t>
  </si>
  <si>
    <t xml:space="preserve">***  Reporte REPS mas transitorias: 883 y disponibles para COVID-19 : 475 del 28 de mayo hasta nueva fase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</si>
</sst>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sz val="10"/>
      <color rgb="FF000000"/>
      <name val="Calibri"/>
      <family val="2"/>
    </font>
    <font>
      <sz val="10"/>
      <name val="Arial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7"/>
      <color rgb="FF00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7"/>
      <name val="Arial"/>
      <family val="2"/>
    </font>
    <font>
      <sz val="12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8CBAD"/>
        <bgColor rgb="FFF8CBAD"/>
      </patternFill>
    </fill>
    <fill>
      <patternFill patternType="solid">
        <fgColor rgb="FFC6E0B4"/>
        <bgColor rgb="FFC6E0B4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9BC2E6"/>
        <bgColor rgb="FF9BC2E6"/>
      </patternFill>
    </fill>
    <fill>
      <patternFill patternType="solid">
        <fgColor rgb="FFFFC000"/>
        <bgColor rgb="FFFFC000"/>
      </patternFill>
    </fill>
    <fill>
      <patternFill patternType="solid">
        <fgColor rgb="FFD0CECE"/>
        <bgColor rgb="FFD0CECE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6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8" fillId="6" borderId="6" xfId="0" applyFont="1" applyFill="1" applyBorder="1" applyAlignment="1">
      <alignment horizontal="center" wrapText="1"/>
    </xf>
    <xf numFmtId="14" fontId="1" fillId="0" borderId="4" xfId="0" applyNumberFormat="1" applyFont="1" applyBorder="1" applyAlignment="1">
      <alignment horizontal="right"/>
    </xf>
    <xf numFmtId="9" fontId="1" fillId="0" borderId="6" xfId="0" applyNumberFormat="1" applyFont="1" applyBorder="1" applyAlignment="1">
      <alignment horizontal="right"/>
    </xf>
    <xf numFmtId="9" fontId="1" fillId="6" borderId="6" xfId="0" applyNumberFormat="1" applyFont="1" applyFill="1" applyBorder="1" applyAlignment="1">
      <alignment horizontal="right"/>
    </xf>
    <xf numFmtId="9" fontId="1" fillId="7" borderId="4" xfId="0" applyNumberFormat="1" applyFont="1" applyFill="1" applyBorder="1" applyAlignment="1">
      <alignment horizontal="right"/>
    </xf>
    <xf numFmtId="1" fontId="1" fillId="0" borderId="0" xfId="0" applyNumberFormat="1" applyFont="1" applyAlignment="1">
      <alignment horizontal="center"/>
    </xf>
    <xf numFmtId="0" fontId="1" fillId="8" borderId="6" xfId="0" applyFont="1" applyFill="1" applyBorder="1" applyAlignment="1">
      <alignment horizontal="center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8" borderId="6" xfId="0" applyFont="1" applyFill="1" applyBorder="1"/>
    <xf numFmtId="0" fontId="1" fillId="6" borderId="6" xfId="0" applyFont="1" applyFill="1" applyBorder="1" applyAlignment="1">
      <alignment horizontal="center"/>
    </xf>
    <xf numFmtId="0" fontId="1" fillId="6" borderId="6" xfId="0" applyFont="1" applyFill="1" applyBorder="1"/>
    <xf numFmtId="14" fontId="1" fillId="0" borderId="5" xfId="0" applyNumberFormat="1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9" fontId="1" fillId="0" borderId="4" xfId="0" applyNumberFormat="1" applyFont="1" applyBorder="1" applyAlignment="1">
      <alignment horizontal="right"/>
    </xf>
    <xf numFmtId="14" fontId="9" fillId="0" borderId="4" xfId="0" applyNumberFormat="1" applyFont="1" applyBorder="1"/>
    <xf numFmtId="0" fontId="9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4" fontId="5" fillId="0" borderId="4" xfId="0" applyNumberFormat="1" applyFont="1" applyBorder="1"/>
    <xf numFmtId="0" fontId="5" fillId="0" borderId="4" xfId="0" applyFont="1" applyBorder="1"/>
    <xf numFmtId="9" fontId="1" fillId="6" borderId="4" xfId="0" applyNumberFormat="1" applyFont="1" applyFill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6" borderId="4" xfId="0" applyFont="1" applyFill="1" applyBorder="1"/>
    <xf numFmtId="0" fontId="9" fillId="0" borderId="4" xfId="0" applyFont="1" applyBorder="1"/>
    <xf numFmtId="0" fontId="9" fillId="0" borderId="0" xfId="0" applyFont="1" applyAlignment="1">
      <alignment horizontal="center"/>
    </xf>
    <xf numFmtId="0" fontId="8" fillId="4" borderId="6" xfId="0" applyFont="1" applyFill="1" applyBorder="1" applyAlignment="1">
      <alignment horizontal="center" wrapText="1"/>
    </xf>
    <xf numFmtId="0" fontId="8" fillId="7" borderId="5" xfId="0" applyFont="1" applyFill="1" applyBorder="1" applyAlignment="1">
      <alignment horizontal="center" wrapText="1"/>
    </xf>
    <xf numFmtId="0" fontId="8" fillId="5" borderId="5" xfId="0" applyFont="1" applyFill="1" applyBorder="1" applyAlignment="1">
      <alignment horizontal="center" wrapText="1"/>
    </xf>
    <xf numFmtId="0" fontId="8" fillId="5" borderId="6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4" fillId="3" borderId="1" xfId="0" applyFont="1" applyFill="1" applyBorder="1" applyAlignment="1">
      <alignment horizontal="center"/>
    </xf>
    <xf numFmtId="0" fontId="5" fillId="0" borderId="2" xfId="0" applyFont="1" applyBorder="1"/>
    <xf numFmtId="0" fontId="5" fillId="0" borderId="3" xfId="0" applyFont="1" applyBorder="1"/>
    <xf numFmtId="0" fontId="2" fillId="0" borderId="0" xfId="0" applyFont="1"/>
    <xf numFmtId="0" fontId="0" fillId="0" borderId="0" xfId="0"/>
    <xf numFmtId="0" fontId="4" fillId="0" borderId="1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5" xfId="0" applyFont="1" applyBorder="1"/>
    <xf numFmtId="0" fontId="7" fillId="0" borderId="8" xfId="0" applyFont="1" applyBorder="1" applyAlignment="1">
      <alignment horizontal="center"/>
    </xf>
    <xf numFmtId="0" fontId="5" fillId="0" borderId="7" xfId="0" applyFont="1" applyBorder="1"/>
    <xf numFmtId="0" fontId="7" fillId="4" borderId="2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11" fillId="0" borderId="2" xfId="0" applyFont="1" applyBorder="1"/>
    <xf numFmtId="0" fontId="11" fillId="0" borderId="3" xfId="0" applyFont="1" applyBorder="1"/>
    <xf numFmtId="0" fontId="8" fillId="5" borderId="1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 wrapText="1"/>
    </xf>
    <xf numFmtId="0" fontId="9" fillId="0" borderId="0" xfId="0" applyFont="1"/>
    <xf numFmtId="0" fontId="1" fillId="0" borderId="7" xfId="0" applyFont="1" applyBorder="1" applyAlignment="1">
      <alignment horizontal="center"/>
    </xf>
    <xf numFmtId="0" fontId="1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b="0">
                <a:solidFill>
                  <a:srgbClr val="000000"/>
                </a:solidFill>
                <a:latin typeface="Arial"/>
              </a:defRPr>
            </a:pPr>
            <a:r>
              <a:rPr lang="es-CO"/>
              <a:t>TOTAL % OCUPACIÓN COVID Y NO COVID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5.1784845382782135E-2"/>
          <c:y val="0.20937500000000001"/>
          <c:w val="0.92732400057402642"/>
          <c:h val="0.7281421213203999"/>
        </c:manualLayout>
      </c:layout>
      <c:lineChart>
        <c:grouping val="standard"/>
        <c:varyColors val="1"/>
        <c:ser>
          <c:idx val="0"/>
          <c:order val="0"/>
          <c:tx>
            <c:strRef>
              <c:f>'[1]REPORTE ESTADISTICO'!$E$11</c:f>
              <c:strCache>
                <c:ptCount val="1"/>
                <c:pt idx="0">
                  <c:v>% OCUPACION CONFIRMADOS 
( *, **)</c:v>
                </c:pt>
              </c:strCache>
            </c:strRef>
          </c:tx>
          <c:marker>
            <c:symbol val="circle"/>
            <c:size val="10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val>
            <c:numRef>
              <c:f>'[1]REPORTE ESTADISTICO'!$E$12:$E$58</c:f>
              <c:numCache>
                <c:formatCode>General</c:formatCode>
                <c:ptCount val="47"/>
                <c:pt idx="0">
                  <c:v>6.4239828693790149E-2</c:v>
                </c:pt>
                <c:pt idx="1">
                  <c:v>7.922912205567452E-2</c:v>
                </c:pt>
                <c:pt idx="2">
                  <c:v>7.0663811563169171E-2</c:v>
                </c:pt>
                <c:pt idx="3">
                  <c:v>7.7087794432548179E-2</c:v>
                </c:pt>
                <c:pt idx="4">
                  <c:v>7.4946466809421838E-2</c:v>
                </c:pt>
                <c:pt idx="5">
                  <c:v>7.922912205567452E-2</c:v>
                </c:pt>
                <c:pt idx="6">
                  <c:v>8.5653104925053528E-2</c:v>
                </c:pt>
                <c:pt idx="7">
                  <c:v>8.5653104925053528E-2</c:v>
                </c:pt>
                <c:pt idx="8">
                  <c:v>8.7794432548179868E-2</c:v>
                </c:pt>
                <c:pt idx="9">
                  <c:v>0.10278372591006424</c:v>
                </c:pt>
                <c:pt idx="10">
                  <c:v>7.2805139186295498E-2</c:v>
                </c:pt>
                <c:pt idx="11">
                  <c:v>7.4946466809421838E-2</c:v>
                </c:pt>
                <c:pt idx="12">
                  <c:v>8.137044967880086E-2</c:v>
                </c:pt>
                <c:pt idx="13">
                  <c:v>7.3684210526315783E-2</c:v>
                </c:pt>
                <c:pt idx="14">
                  <c:v>8.4210526315789472E-2</c:v>
                </c:pt>
                <c:pt idx="15">
                  <c:v>8.2105263157894737E-2</c:v>
                </c:pt>
                <c:pt idx="16">
                  <c:v>9.4736842105263161E-2</c:v>
                </c:pt>
                <c:pt idx="17">
                  <c:v>9.4736842105263161E-2</c:v>
                </c:pt>
                <c:pt idx="18">
                  <c:v>8.6315789473684207E-2</c:v>
                </c:pt>
                <c:pt idx="19">
                  <c:v>0.12631578947368421</c:v>
                </c:pt>
                <c:pt idx="20">
                  <c:v>0.13052631578947368</c:v>
                </c:pt>
                <c:pt idx="21">
                  <c:v>0.14105263157894737</c:v>
                </c:pt>
                <c:pt idx="22">
                  <c:v>0.16842105263157894</c:v>
                </c:pt>
                <c:pt idx="23">
                  <c:v>0.15157894736842106</c:v>
                </c:pt>
                <c:pt idx="24">
                  <c:v>0.16842105263157894</c:v>
                </c:pt>
                <c:pt idx="25">
                  <c:v>0.16842105263157894</c:v>
                </c:pt>
                <c:pt idx="26">
                  <c:v>0.16210526315789472</c:v>
                </c:pt>
                <c:pt idx="27">
                  <c:v>0.16</c:v>
                </c:pt>
                <c:pt idx="28">
                  <c:v>0.18736842105263157</c:v>
                </c:pt>
                <c:pt idx="29">
                  <c:v>0.15578947368421053</c:v>
                </c:pt>
                <c:pt idx="30">
                  <c:v>0.15157894736842106</c:v>
                </c:pt>
                <c:pt idx="31">
                  <c:v>0.17473684210526316</c:v>
                </c:pt>
                <c:pt idx="32">
                  <c:v>0.17052631578947369</c:v>
                </c:pt>
                <c:pt idx="33">
                  <c:v>0.19157894736842104</c:v>
                </c:pt>
                <c:pt idx="34">
                  <c:v>0.19789473684210526</c:v>
                </c:pt>
                <c:pt idx="35">
                  <c:v>0.21894736842105264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EBF0-419D-A24C-F70A35C74B80}"/>
            </c:ext>
          </c:extLst>
        </c:ser>
        <c:ser>
          <c:idx val="1"/>
          <c:order val="1"/>
          <c:tx>
            <c:strRef>
              <c:f>'[1]REPORTE ESTADISTICO'!$F$11</c:f>
              <c:strCache>
                <c:ptCount val="1"/>
                <c:pt idx="0">
                  <c:v>% OCUPACION SOSPECHOSOS
( *, **)</c:v>
                </c:pt>
              </c:strCache>
            </c:strRef>
          </c:tx>
          <c:marker>
            <c:symbol val="circle"/>
            <c:size val="10"/>
            <c:spPr>
              <a:solidFill>
                <a:schemeClr val="accent2"/>
              </a:solidFill>
              <a:ln cmpd="sng">
                <a:solidFill>
                  <a:schemeClr val="accent2"/>
                </a:solidFill>
              </a:ln>
            </c:spPr>
          </c:marker>
          <c:val>
            <c:numRef>
              <c:f>'[1]REPORTE ESTADISTICO'!$F$12:$F$58</c:f>
              <c:numCache>
                <c:formatCode>General</c:formatCode>
                <c:ptCount val="47"/>
                <c:pt idx="0">
                  <c:v>0.15845824411134904</c:v>
                </c:pt>
                <c:pt idx="1">
                  <c:v>0.15845824411134904</c:v>
                </c:pt>
                <c:pt idx="2">
                  <c:v>0.16059957173447537</c:v>
                </c:pt>
                <c:pt idx="3">
                  <c:v>0.13918629550321199</c:v>
                </c:pt>
                <c:pt idx="4">
                  <c:v>0.14775160599571735</c:v>
                </c:pt>
                <c:pt idx="5">
                  <c:v>0.15845824411134904</c:v>
                </c:pt>
                <c:pt idx="6">
                  <c:v>0.15631691648822268</c:v>
                </c:pt>
                <c:pt idx="7">
                  <c:v>0.16916488222698073</c:v>
                </c:pt>
                <c:pt idx="8">
                  <c:v>0.17344753747323341</c:v>
                </c:pt>
                <c:pt idx="9">
                  <c:v>0.16916488222698073</c:v>
                </c:pt>
                <c:pt idx="10">
                  <c:v>0.17130620985010706</c:v>
                </c:pt>
                <c:pt idx="11">
                  <c:v>0.17130620985010706</c:v>
                </c:pt>
                <c:pt idx="12">
                  <c:v>0.16059957173447537</c:v>
                </c:pt>
                <c:pt idx="13">
                  <c:v>0.16421052631578947</c:v>
                </c:pt>
                <c:pt idx="14">
                  <c:v>0.16421052631578947</c:v>
                </c:pt>
                <c:pt idx="15">
                  <c:v>0.22526315789473683</c:v>
                </c:pt>
                <c:pt idx="16">
                  <c:v>0.17473684210526316</c:v>
                </c:pt>
                <c:pt idx="17">
                  <c:v>0.18105263157894738</c:v>
                </c:pt>
                <c:pt idx="18">
                  <c:v>0.19789473684210526</c:v>
                </c:pt>
                <c:pt idx="19">
                  <c:v>0.15157894736842106</c:v>
                </c:pt>
                <c:pt idx="20">
                  <c:v>0.15368421052631578</c:v>
                </c:pt>
                <c:pt idx="21">
                  <c:v>0.16</c:v>
                </c:pt>
                <c:pt idx="22">
                  <c:v>0.14105263157894737</c:v>
                </c:pt>
                <c:pt idx="23">
                  <c:v>0.15157894736842106</c:v>
                </c:pt>
                <c:pt idx="24">
                  <c:v>0.18736842105263157</c:v>
                </c:pt>
                <c:pt idx="25">
                  <c:v>0.12631578947368421</c:v>
                </c:pt>
                <c:pt idx="26">
                  <c:v>0.17894736842105263</c:v>
                </c:pt>
                <c:pt idx="27">
                  <c:v>0.16421052631578947</c:v>
                </c:pt>
                <c:pt idx="28">
                  <c:v>0.18736842105263157</c:v>
                </c:pt>
                <c:pt idx="29">
                  <c:v>0.17263157894736841</c:v>
                </c:pt>
                <c:pt idx="30">
                  <c:v>0.16631578947368422</c:v>
                </c:pt>
                <c:pt idx="31">
                  <c:v>0.19789473684210526</c:v>
                </c:pt>
                <c:pt idx="32">
                  <c:v>0.23157894736842105</c:v>
                </c:pt>
                <c:pt idx="33">
                  <c:v>0.18736842105263157</c:v>
                </c:pt>
                <c:pt idx="34">
                  <c:v>0.19578947368421051</c:v>
                </c:pt>
                <c:pt idx="35">
                  <c:v>0.17263157894736841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EBF0-419D-A24C-F70A35C74B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5881742"/>
        <c:axId val="1291433152"/>
      </c:lineChart>
      <c:catAx>
        <c:axId val="165588174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Arial"/>
                  </a:defRPr>
                </a:pPr>
                <a:endParaRPr lang="es-CO"/>
              </a:p>
            </c:rich>
          </c:tx>
          <c:overlay val="0"/>
        </c:title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1291433152"/>
        <c:crosses val="autoZero"/>
        <c:auto val="1"/>
        <c:lblAlgn val="ctr"/>
        <c:lblOffset val="100"/>
        <c:noMultiLvlLbl val="1"/>
      </c:catAx>
      <c:valAx>
        <c:axId val="129143315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Arial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1655881742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Arial"/>
            </a:defRPr>
          </a:pPr>
          <a:endParaRPr lang="es-C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476250</xdr:colOff>
      <xdr:row>17</xdr:row>
      <xdr:rowOff>161925</xdr:rowOff>
    </xdr:from>
    <xdr:ext cx="8001000" cy="4381500"/>
    <xdr:graphicFrame macro="">
      <xdr:nvGraphicFramePr>
        <xdr:cNvPr id="2" name="Chart 42" title="Gráfico">
          <a:extLst>
            <a:ext uri="{FF2B5EF4-FFF2-40B4-BE49-F238E27FC236}">
              <a16:creationId xmlns:a16="http://schemas.microsoft.com/office/drawing/2014/main" id="{4B058541-F00D-4F1F-9680-8CEFA4F862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0</xdr:col>
      <xdr:colOff>114300</xdr:colOff>
      <xdr:row>0</xdr:row>
      <xdr:rowOff>38100</xdr:rowOff>
    </xdr:from>
    <xdr:ext cx="714375" cy="742950"/>
    <xdr:pic>
      <xdr:nvPicPr>
        <xdr:cNvPr id="3" name="image1.png" title="Imagen">
          <a:extLst>
            <a:ext uri="{FF2B5EF4-FFF2-40B4-BE49-F238E27FC236}">
              <a16:creationId xmlns:a16="http://schemas.microsoft.com/office/drawing/2014/main" id="{9D6C9A45-7FFE-4864-A8AD-B2C74F6AFA0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4300" y="38100"/>
          <a:ext cx="714375" cy="74295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IMMY%20CAICEDO/Desktop/REPORTES%20UCI%20MAY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MAYO 01 AM"/>
      <sheetName val="MAYO 01 PM"/>
      <sheetName val="MAYO 02 AM"/>
      <sheetName val="MAYO 02 PM"/>
      <sheetName val="MAYO 03 AM"/>
      <sheetName val=" MAYO 03 PM"/>
      <sheetName val="MAYO 04 AM"/>
      <sheetName val="MAYO 04 PM"/>
      <sheetName val="MAYO 05 AM"/>
      <sheetName val="MAYO 05 PM"/>
      <sheetName val="MAYO 06 AM"/>
      <sheetName val="MAYO 06 PM"/>
      <sheetName val="MAYO 07 AM"/>
      <sheetName val="MAYO 07 PM"/>
      <sheetName val="MAYO 08 AM"/>
      <sheetName val="MAYO 08 PM"/>
      <sheetName val="MAYO 09 AM"/>
      <sheetName val="MAYO 09 PM"/>
      <sheetName val="MAYO 10 AM"/>
      <sheetName val="MAYO 10 PM"/>
      <sheetName val="MAYO 11 AM"/>
      <sheetName val="MAYO 11 PM"/>
      <sheetName val="MAYO 12 AM"/>
      <sheetName val="MAYO 12 PM"/>
      <sheetName val="MAYO 13 AM"/>
      <sheetName val="MAYO 13 PM"/>
      <sheetName val="MAYO 14 AM"/>
      <sheetName val="MAYO 14 PM"/>
      <sheetName val="MAYO 15 AM"/>
      <sheetName val="MAYO 15 PM"/>
      <sheetName val="MAYO 16 AM"/>
      <sheetName val="MAYO 16 PM"/>
      <sheetName val="MAYO 17 AM"/>
      <sheetName val="MAYO 17 PM"/>
      <sheetName val="MAYO 18 AM"/>
      <sheetName val="MAYO 18 PM"/>
      <sheetName val="MAYO 19 AM"/>
      <sheetName val="MAYO 19 PM"/>
      <sheetName val="MAYO 20 AM"/>
      <sheetName val="MAYO 20 PM"/>
      <sheetName val="MAYO 21 PM"/>
      <sheetName val="MAYO 21 AM"/>
      <sheetName val="MAYO 22 AM"/>
      <sheetName val="MAYO 22 PM"/>
      <sheetName val="MAYO 23"/>
      <sheetName val="MAYO 24"/>
      <sheetName val="MAYO 25"/>
      <sheetName val="MAYO 26"/>
      <sheetName val="MAYO 30"/>
      <sheetName val="MAYO 27"/>
      <sheetName val="MAYO 28"/>
      <sheetName val=" MAYO 29"/>
      <sheetName val="MAYO 31"/>
      <sheetName val="JUNIO 01"/>
      <sheetName val="JUNIO 02"/>
      <sheetName val=" JUNIO 03"/>
      <sheetName val="JUNIO 04"/>
      <sheetName val="JUNIO 05"/>
      <sheetName val="JUNIO 06"/>
      <sheetName val="JUNIO 07"/>
      <sheetName val="JUNIO 08"/>
      <sheetName val="JUNIO 09"/>
      <sheetName val="REPORTE ESTADISTICO"/>
      <sheetName val="Hoja 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11">
          <cell r="E11" t="str">
            <v>% OCUPACION CONFIRMADOS 
( *, **)</v>
          </cell>
          <cell r="F11" t="str">
            <v>% OCUPACION SOSPECHOSOS
( *, **)</v>
          </cell>
        </row>
        <row r="12">
          <cell r="E12">
            <v>6.4239828693790149E-2</v>
          </cell>
          <cell r="F12">
            <v>0.15845824411134904</v>
          </cell>
        </row>
        <row r="13">
          <cell r="E13">
            <v>7.922912205567452E-2</v>
          </cell>
          <cell r="F13">
            <v>0.15845824411134904</v>
          </cell>
        </row>
        <row r="14">
          <cell r="E14">
            <v>7.0663811563169171E-2</v>
          </cell>
          <cell r="F14">
            <v>0.16059957173447537</v>
          </cell>
        </row>
        <row r="15">
          <cell r="E15">
            <v>7.7087794432548179E-2</v>
          </cell>
          <cell r="F15">
            <v>0.13918629550321199</v>
          </cell>
        </row>
        <row r="16">
          <cell r="E16">
            <v>7.4946466809421838E-2</v>
          </cell>
          <cell r="F16">
            <v>0.14775160599571735</v>
          </cell>
        </row>
        <row r="17">
          <cell r="E17">
            <v>7.922912205567452E-2</v>
          </cell>
          <cell r="F17">
            <v>0.15845824411134904</v>
          </cell>
        </row>
        <row r="18">
          <cell r="E18">
            <v>8.5653104925053528E-2</v>
          </cell>
          <cell r="F18">
            <v>0.15631691648822268</v>
          </cell>
        </row>
        <row r="19">
          <cell r="E19">
            <v>8.5653104925053528E-2</v>
          </cell>
          <cell r="F19">
            <v>0.16916488222698073</v>
          </cell>
        </row>
        <row r="20">
          <cell r="E20">
            <v>8.7794432548179868E-2</v>
          </cell>
          <cell r="F20">
            <v>0.17344753747323341</v>
          </cell>
        </row>
        <row r="21">
          <cell r="E21">
            <v>0.10278372591006424</v>
          </cell>
          <cell r="F21">
            <v>0.16916488222698073</v>
          </cell>
        </row>
        <row r="22">
          <cell r="E22">
            <v>7.2805139186295498E-2</v>
          </cell>
          <cell r="F22">
            <v>0.17130620985010706</v>
          </cell>
        </row>
        <row r="23">
          <cell r="E23">
            <v>7.4946466809421838E-2</v>
          </cell>
          <cell r="F23">
            <v>0.17130620985010706</v>
          </cell>
        </row>
        <row r="24">
          <cell r="E24">
            <v>8.137044967880086E-2</v>
          </cell>
          <cell r="F24">
            <v>0.16059957173447537</v>
          </cell>
        </row>
        <row r="25">
          <cell r="E25">
            <v>7.3684210526315783E-2</v>
          </cell>
          <cell r="F25">
            <v>0.16421052631578947</v>
          </cell>
        </row>
        <row r="26">
          <cell r="E26">
            <v>8.4210526315789472E-2</v>
          </cell>
          <cell r="F26">
            <v>0.16421052631578947</v>
          </cell>
        </row>
        <row r="27">
          <cell r="E27">
            <v>8.2105263157894737E-2</v>
          </cell>
          <cell r="F27">
            <v>0.22526315789473683</v>
          </cell>
        </row>
        <row r="28">
          <cell r="E28">
            <v>9.4736842105263161E-2</v>
          </cell>
          <cell r="F28">
            <v>0.17473684210526316</v>
          </cell>
        </row>
        <row r="29">
          <cell r="E29">
            <v>9.4736842105263161E-2</v>
          </cell>
          <cell r="F29">
            <v>0.18105263157894738</v>
          </cell>
        </row>
        <row r="30">
          <cell r="E30">
            <v>8.6315789473684207E-2</v>
          </cell>
          <cell r="F30">
            <v>0.19789473684210526</v>
          </cell>
        </row>
        <row r="31">
          <cell r="E31">
            <v>0.12631578947368421</v>
          </cell>
          <cell r="F31">
            <v>0.15157894736842106</v>
          </cell>
        </row>
        <row r="32">
          <cell r="E32">
            <v>0.13052631578947368</v>
          </cell>
          <cell r="F32">
            <v>0.15368421052631578</v>
          </cell>
        </row>
        <row r="33">
          <cell r="E33">
            <v>0.14105263157894737</v>
          </cell>
          <cell r="F33">
            <v>0.16</v>
          </cell>
        </row>
        <row r="34">
          <cell r="E34">
            <v>0.16842105263157894</v>
          </cell>
          <cell r="F34">
            <v>0.14105263157894737</v>
          </cell>
        </row>
        <row r="35">
          <cell r="E35">
            <v>0.15157894736842106</v>
          </cell>
          <cell r="F35">
            <v>0.15157894736842106</v>
          </cell>
        </row>
        <row r="36">
          <cell r="E36">
            <v>0.16842105263157894</v>
          </cell>
          <cell r="F36">
            <v>0.18736842105263157</v>
          </cell>
        </row>
        <row r="37">
          <cell r="E37">
            <v>0.16842105263157894</v>
          </cell>
          <cell r="F37">
            <v>0.12631578947368421</v>
          </cell>
        </row>
        <row r="38">
          <cell r="E38">
            <v>0.16210526315789472</v>
          </cell>
          <cell r="F38">
            <v>0.17894736842105263</v>
          </cell>
        </row>
        <row r="39">
          <cell r="E39">
            <v>0.16</v>
          </cell>
          <cell r="F39">
            <v>0.16421052631578947</v>
          </cell>
        </row>
        <row r="40">
          <cell r="E40">
            <v>0.18736842105263157</v>
          </cell>
          <cell r="F40">
            <v>0.18736842105263157</v>
          </cell>
        </row>
        <row r="41">
          <cell r="E41">
            <v>0.15578947368421053</v>
          </cell>
          <cell r="F41">
            <v>0.17263157894736841</v>
          </cell>
        </row>
        <row r="42">
          <cell r="E42">
            <v>0.15157894736842106</v>
          </cell>
          <cell r="F42">
            <v>0.16631578947368422</v>
          </cell>
        </row>
        <row r="43">
          <cell r="E43">
            <v>0.17473684210526316</v>
          </cell>
          <cell r="F43">
            <v>0.19789473684210526</v>
          </cell>
        </row>
        <row r="44">
          <cell r="E44">
            <v>0.17052631578947369</v>
          </cell>
          <cell r="F44">
            <v>0.23157894736842105</v>
          </cell>
        </row>
        <row r="45">
          <cell r="E45">
            <v>0.19157894736842104</v>
          </cell>
          <cell r="F45">
            <v>0.18736842105263157</v>
          </cell>
        </row>
        <row r="46">
          <cell r="E46">
            <v>0.19789473684210526</v>
          </cell>
          <cell r="F46">
            <v>0.19578947368421051</v>
          </cell>
        </row>
        <row r="47">
          <cell r="E47">
            <v>0.21894736842105264</v>
          </cell>
          <cell r="F47">
            <v>0.17263157894736841</v>
          </cell>
        </row>
        <row r="48">
          <cell r="E48">
            <v>0</v>
          </cell>
          <cell r="F48">
            <v>0</v>
          </cell>
        </row>
        <row r="49">
          <cell r="E49">
            <v>0</v>
          </cell>
          <cell r="F49">
            <v>0</v>
          </cell>
        </row>
        <row r="50">
          <cell r="E50">
            <v>0</v>
          </cell>
          <cell r="F50">
            <v>0</v>
          </cell>
        </row>
        <row r="51">
          <cell r="E51">
            <v>0</v>
          </cell>
          <cell r="F51">
            <v>0</v>
          </cell>
        </row>
        <row r="52">
          <cell r="E52">
            <v>0</v>
          </cell>
          <cell r="F52">
            <v>0</v>
          </cell>
        </row>
        <row r="53">
          <cell r="E53">
            <v>0</v>
          </cell>
          <cell r="F53">
            <v>0</v>
          </cell>
        </row>
        <row r="54">
          <cell r="E54">
            <v>0</v>
          </cell>
          <cell r="F54">
            <v>0</v>
          </cell>
        </row>
        <row r="55">
          <cell r="E55">
            <v>0</v>
          </cell>
          <cell r="F55">
            <v>0</v>
          </cell>
        </row>
        <row r="56">
          <cell r="E56">
            <v>0</v>
          </cell>
          <cell r="F56">
            <v>0</v>
          </cell>
        </row>
        <row r="57">
          <cell r="E57">
            <v>0</v>
          </cell>
          <cell r="F57">
            <v>0</v>
          </cell>
        </row>
        <row r="58">
          <cell r="E58">
            <v>0</v>
          </cell>
          <cell r="F58">
            <v>0</v>
          </cell>
        </row>
      </sheetData>
      <sheetData sheetId="6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68D7B-1144-485A-AD47-F42E740EB12C}">
  <dimension ref="A1:X65"/>
  <sheetViews>
    <sheetView tabSelected="1" workbookViewId="0">
      <selection activeCell="I61" sqref="I61:I65"/>
    </sheetView>
  </sheetViews>
  <sheetFormatPr baseColWidth="10" defaultColWidth="14.42578125" defaultRowHeight="15.75" customHeight="1" x14ac:dyDescent="0.25"/>
  <cols>
    <col min="6" max="6" width="17.28515625" customWidth="1"/>
    <col min="7" max="7" width="14" customWidth="1"/>
    <col min="8" max="8" width="18.42578125" customWidth="1"/>
    <col min="9" max="9" width="14.28515625" customWidth="1"/>
    <col min="13" max="13" width="4.5703125" customWidth="1"/>
    <col min="14" max="14" width="16.42578125" customWidth="1"/>
    <col min="15" max="15" width="16.5703125" customWidth="1"/>
    <col min="16" max="16" width="12.85546875" customWidth="1"/>
  </cols>
  <sheetData>
    <row r="1" spans="1:24" ht="15" x14ac:dyDescent="0.25">
      <c r="A1" s="1"/>
      <c r="B1" s="55" t="s">
        <v>0</v>
      </c>
      <c r="C1" s="56"/>
      <c r="D1" s="56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" x14ac:dyDescent="0.25">
      <c r="A2" s="3"/>
      <c r="B2" s="55" t="s">
        <v>1</v>
      </c>
      <c r="C2" s="56"/>
      <c r="D2" s="56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5" x14ac:dyDescent="0.25">
      <c r="A3" s="3"/>
      <c r="B3" s="55" t="s">
        <v>2</v>
      </c>
      <c r="C3" s="56"/>
      <c r="D3" s="56"/>
      <c r="E3" s="56"/>
      <c r="F3" s="56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5" x14ac:dyDescent="0.25">
      <c r="A4" s="3"/>
      <c r="B4" s="3"/>
      <c r="C4" s="3"/>
      <c r="D4" s="3"/>
      <c r="E4" s="3"/>
      <c r="F4" s="3"/>
      <c r="G4" s="4" t="s">
        <v>3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39" x14ac:dyDescent="0.25">
      <c r="A5" s="57" t="s">
        <v>4</v>
      </c>
      <c r="B5" s="53"/>
      <c r="C5" s="54"/>
      <c r="D5" s="58" t="s">
        <v>5</v>
      </c>
      <c r="E5" s="53"/>
      <c r="F5" s="54"/>
      <c r="G5" s="5" t="s">
        <v>6</v>
      </c>
      <c r="H5" s="6"/>
      <c r="I5" s="6"/>
      <c r="J5" s="52" t="s">
        <v>7</v>
      </c>
      <c r="K5" s="53"/>
      <c r="L5" s="54"/>
      <c r="M5" s="2"/>
      <c r="N5" s="7" t="s">
        <v>8</v>
      </c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5" x14ac:dyDescent="0.25">
      <c r="A6" s="8" t="s">
        <v>9</v>
      </c>
      <c r="B6" s="9" t="s">
        <v>10</v>
      </c>
      <c r="C6" s="10" t="s">
        <v>11</v>
      </c>
      <c r="D6" s="11" t="s">
        <v>9</v>
      </c>
      <c r="E6" s="11" t="s">
        <v>10</v>
      </c>
      <c r="F6" s="12" t="s">
        <v>11</v>
      </c>
      <c r="G6" s="72">
        <f>C7-F7</f>
        <v>408</v>
      </c>
      <c r="H6" s="13"/>
      <c r="I6" s="13"/>
      <c r="J6" s="14" t="s">
        <v>9</v>
      </c>
      <c r="K6" s="15" t="s">
        <v>10</v>
      </c>
      <c r="L6" s="16" t="s">
        <v>11</v>
      </c>
      <c r="M6" s="2"/>
      <c r="N6" s="59">
        <f>L7+F7</f>
        <v>1084</v>
      </c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5" x14ac:dyDescent="0.25">
      <c r="A7" s="17">
        <v>711</v>
      </c>
      <c r="B7" s="18">
        <v>172</v>
      </c>
      <c r="C7" s="10">
        <v>883</v>
      </c>
      <c r="D7" s="19">
        <v>397</v>
      </c>
      <c r="E7" s="19">
        <v>78</v>
      </c>
      <c r="F7" s="12">
        <f>D7+E7</f>
        <v>475</v>
      </c>
      <c r="G7" s="60"/>
      <c r="H7" s="13"/>
      <c r="I7" s="13"/>
      <c r="J7" s="20">
        <v>405</v>
      </c>
      <c r="K7" s="21">
        <v>204</v>
      </c>
      <c r="L7" s="16">
        <v>609</v>
      </c>
      <c r="M7" s="2"/>
      <c r="N7" s="60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.5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1"/>
      <c r="R8" s="2"/>
      <c r="S8" s="2"/>
      <c r="T8" s="2"/>
      <c r="U8" s="2"/>
      <c r="V8" s="2"/>
      <c r="W8" s="2"/>
      <c r="X8" s="2"/>
    </row>
    <row r="9" spans="1:24" ht="15" x14ac:dyDescent="0.25">
      <c r="A9" s="61" t="s">
        <v>12</v>
      </c>
      <c r="B9" s="63" t="s">
        <v>13</v>
      </c>
      <c r="C9" s="53"/>
      <c r="D9" s="53"/>
      <c r="E9" s="53"/>
      <c r="F9" s="53"/>
      <c r="G9" s="53"/>
      <c r="H9" s="54"/>
      <c r="I9" s="13"/>
      <c r="J9" s="64" t="s">
        <v>14</v>
      </c>
      <c r="K9" s="53"/>
      <c r="L9" s="54"/>
      <c r="M9" s="2"/>
      <c r="N9" s="64" t="s">
        <v>15</v>
      </c>
      <c r="O9" s="53"/>
      <c r="P9" s="54"/>
      <c r="Q9" s="2"/>
      <c r="R9" s="2"/>
      <c r="S9" s="2"/>
      <c r="T9" s="2"/>
      <c r="U9" s="2"/>
      <c r="V9" s="2"/>
      <c r="W9" s="2"/>
      <c r="X9" s="2"/>
    </row>
    <row r="10" spans="1:24" ht="15" x14ac:dyDescent="0.25">
      <c r="A10" s="62"/>
      <c r="B10" s="65" t="s">
        <v>16</v>
      </c>
      <c r="C10" s="66"/>
      <c r="D10" s="67"/>
      <c r="E10" s="65" t="s">
        <v>17</v>
      </c>
      <c r="F10" s="66"/>
      <c r="G10" s="66"/>
      <c r="H10" s="67"/>
      <c r="I10" s="2"/>
      <c r="J10" s="68" t="s">
        <v>16</v>
      </c>
      <c r="K10" s="53"/>
      <c r="L10" s="54"/>
      <c r="M10" s="2"/>
      <c r="N10" s="68" t="s">
        <v>16</v>
      </c>
      <c r="O10" s="53"/>
      <c r="P10" s="54"/>
      <c r="Q10" s="2"/>
      <c r="R10" s="2"/>
      <c r="S10" s="2"/>
      <c r="T10" s="2"/>
      <c r="U10" s="2"/>
      <c r="V10" s="2"/>
      <c r="W10" s="2"/>
      <c r="X10" s="2"/>
    </row>
    <row r="11" spans="1:24" ht="30" customHeight="1" x14ac:dyDescent="0.25">
      <c r="A11" s="60"/>
      <c r="B11" s="47" t="s">
        <v>18</v>
      </c>
      <c r="C11" s="47" t="s">
        <v>19</v>
      </c>
      <c r="D11" s="47" t="s">
        <v>20</v>
      </c>
      <c r="E11" s="47" t="s">
        <v>21</v>
      </c>
      <c r="F11" s="47" t="s">
        <v>22</v>
      </c>
      <c r="G11" s="22" t="s">
        <v>23</v>
      </c>
      <c r="H11" s="48" t="s">
        <v>24</v>
      </c>
      <c r="I11" s="2"/>
      <c r="J11" s="49" t="s">
        <v>18</v>
      </c>
      <c r="K11" s="50" t="s">
        <v>19</v>
      </c>
      <c r="L11" s="50" t="s">
        <v>20</v>
      </c>
      <c r="M11" s="51"/>
      <c r="N11" s="49" t="s">
        <v>18</v>
      </c>
      <c r="O11" s="50" t="s">
        <v>19</v>
      </c>
      <c r="P11" s="50" t="s">
        <v>20</v>
      </c>
      <c r="Q11" s="2"/>
      <c r="R11" s="2"/>
      <c r="S11" s="2"/>
      <c r="T11" s="2"/>
      <c r="U11" s="2"/>
      <c r="V11" s="2"/>
      <c r="W11" s="2"/>
      <c r="X11" s="2"/>
    </row>
    <row r="12" spans="1:24" ht="15" x14ac:dyDescent="0.25">
      <c r="A12" s="23">
        <v>43952</v>
      </c>
      <c r="B12" s="18">
        <v>30</v>
      </c>
      <c r="C12" s="18">
        <v>74</v>
      </c>
      <c r="D12" s="18">
        <v>117</v>
      </c>
      <c r="E12" s="24">
        <v>6.4239828693790149E-2</v>
      </c>
      <c r="F12" s="24">
        <v>0.15845824411134904</v>
      </c>
      <c r="G12" s="25">
        <v>0.2226980728051392</v>
      </c>
      <c r="H12" s="26">
        <v>0.27351485148514854</v>
      </c>
      <c r="I12" s="27"/>
      <c r="J12" s="17">
        <v>30</v>
      </c>
      <c r="K12" s="18">
        <v>65</v>
      </c>
      <c r="L12" s="28"/>
      <c r="M12" s="2"/>
      <c r="N12" s="29">
        <f t="shared" ref="N12:O27" si="0">B12-J12</f>
        <v>0</v>
      </c>
      <c r="O12" s="30">
        <f t="shared" si="0"/>
        <v>9</v>
      </c>
      <c r="P12" s="31"/>
      <c r="Q12" s="2"/>
      <c r="R12" s="2"/>
      <c r="S12" s="2"/>
      <c r="T12" s="2"/>
      <c r="U12" s="2"/>
      <c r="V12" s="2"/>
      <c r="W12" s="2"/>
      <c r="X12" s="2"/>
    </row>
    <row r="13" spans="1:24" ht="15" x14ac:dyDescent="0.25">
      <c r="A13" s="23">
        <v>43953</v>
      </c>
      <c r="B13" s="18">
        <v>37</v>
      </c>
      <c r="C13" s="18">
        <v>74</v>
      </c>
      <c r="D13" s="18">
        <v>140</v>
      </c>
      <c r="E13" s="24">
        <v>7.922912205567452E-2</v>
      </c>
      <c r="F13" s="24">
        <v>0.15845824411134904</v>
      </c>
      <c r="G13" s="25">
        <v>0.23768736616702357</v>
      </c>
      <c r="H13" s="26">
        <v>0.31064356435643564</v>
      </c>
      <c r="I13" s="27"/>
      <c r="J13" s="17">
        <v>37</v>
      </c>
      <c r="K13" s="18">
        <v>65</v>
      </c>
      <c r="L13" s="28"/>
      <c r="M13" s="2"/>
      <c r="N13" s="29">
        <f t="shared" si="0"/>
        <v>0</v>
      </c>
      <c r="O13" s="30">
        <f t="shared" si="0"/>
        <v>9</v>
      </c>
      <c r="P13" s="31"/>
      <c r="Q13" s="2"/>
      <c r="R13" s="2"/>
      <c r="S13" s="2"/>
      <c r="T13" s="2"/>
      <c r="U13" s="2"/>
      <c r="V13" s="2"/>
      <c r="W13" s="2"/>
      <c r="X13" s="2"/>
    </row>
    <row r="14" spans="1:24" ht="15" x14ac:dyDescent="0.25">
      <c r="A14" s="23">
        <v>43954</v>
      </c>
      <c r="B14" s="18">
        <v>33</v>
      </c>
      <c r="C14" s="18">
        <v>75</v>
      </c>
      <c r="D14" s="18">
        <v>151</v>
      </c>
      <c r="E14" s="24">
        <v>7.0663811563169171E-2</v>
      </c>
      <c r="F14" s="24">
        <v>0.16059957173447537</v>
      </c>
      <c r="G14" s="25">
        <v>0.23126338329764454</v>
      </c>
      <c r="H14" s="26">
        <v>0.32054455445544555</v>
      </c>
      <c r="I14" s="27"/>
      <c r="J14" s="17">
        <v>33</v>
      </c>
      <c r="K14" s="18">
        <v>63</v>
      </c>
      <c r="L14" s="28"/>
      <c r="M14" s="2"/>
      <c r="N14" s="29">
        <f t="shared" si="0"/>
        <v>0</v>
      </c>
      <c r="O14" s="30">
        <f t="shared" si="0"/>
        <v>12</v>
      </c>
      <c r="P14" s="31"/>
      <c r="Q14" s="2"/>
      <c r="R14" s="2"/>
      <c r="S14" s="2"/>
      <c r="T14" s="2"/>
      <c r="U14" s="2"/>
      <c r="V14" s="2"/>
      <c r="W14" s="2"/>
      <c r="X14" s="2"/>
    </row>
    <row r="15" spans="1:24" ht="15" x14ac:dyDescent="0.25">
      <c r="A15" s="23">
        <v>43955</v>
      </c>
      <c r="B15" s="18">
        <v>36</v>
      </c>
      <c r="C15" s="18">
        <v>65</v>
      </c>
      <c r="D15" s="18">
        <v>138</v>
      </c>
      <c r="E15" s="24">
        <v>7.7087794432548179E-2</v>
      </c>
      <c r="F15" s="24">
        <v>0.13918629550321199</v>
      </c>
      <c r="G15" s="25">
        <v>0.21627408993576017</v>
      </c>
      <c r="H15" s="26">
        <v>0.29579207920792078</v>
      </c>
      <c r="I15" s="27"/>
      <c r="J15" s="17">
        <v>36</v>
      </c>
      <c r="K15" s="18">
        <v>55</v>
      </c>
      <c r="L15" s="28"/>
      <c r="M15" s="2"/>
      <c r="N15" s="29">
        <f t="shared" si="0"/>
        <v>0</v>
      </c>
      <c r="O15" s="30">
        <f t="shared" si="0"/>
        <v>10</v>
      </c>
      <c r="P15" s="31"/>
      <c r="Q15" s="2"/>
      <c r="R15" s="2"/>
      <c r="S15" s="2"/>
      <c r="T15" s="2"/>
      <c r="U15" s="2"/>
      <c r="V15" s="2"/>
      <c r="W15" s="2"/>
      <c r="X15" s="2"/>
    </row>
    <row r="16" spans="1:24" ht="15" x14ac:dyDescent="0.25">
      <c r="A16" s="23">
        <v>43956</v>
      </c>
      <c r="B16" s="18">
        <v>35</v>
      </c>
      <c r="C16" s="18">
        <v>69</v>
      </c>
      <c r="D16" s="18">
        <v>122</v>
      </c>
      <c r="E16" s="24">
        <v>7.4946466809421838E-2</v>
      </c>
      <c r="F16" s="24">
        <v>0.14775160599571735</v>
      </c>
      <c r="G16" s="25">
        <v>0.2226980728051392</v>
      </c>
      <c r="H16" s="26">
        <v>0.27970297029702973</v>
      </c>
      <c r="I16" s="27"/>
      <c r="J16" s="17">
        <v>35</v>
      </c>
      <c r="K16" s="18">
        <v>56</v>
      </c>
      <c r="L16" s="28"/>
      <c r="M16" s="2"/>
      <c r="N16" s="29">
        <f t="shared" si="0"/>
        <v>0</v>
      </c>
      <c r="O16" s="30">
        <f t="shared" si="0"/>
        <v>13</v>
      </c>
      <c r="P16" s="31"/>
      <c r="Q16" s="2"/>
      <c r="R16" s="2"/>
      <c r="S16" s="2"/>
      <c r="T16" s="2"/>
      <c r="U16" s="2"/>
      <c r="V16" s="2"/>
      <c r="W16" s="2"/>
      <c r="X16" s="2"/>
    </row>
    <row r="17" spans="1:24" ht="15" x14ac:dyDescent="0.25">
      <c r="A17" s="23">
        <v>43957</v>
      </c>
      <c r="B17" s="18">
        <v>37</v>
      </c>
      <c r="C17" s="18">
        <v>74</v>
      </c>
      <c r="D17" s="18">
        <v>100</v>
      </c>
      <c r="E17" s="24">
        <v>7.922912205567452E-2</v>
      </c>
      <c r="F17" s="24">
        <v>0.15845824411134904</v>
      </c>
      <c r="G17" s="25">
        <v>0.23768736616702357</v>
      </c>
      <c r="H17" s="26">
        <v>0.26113861386138615</v>
      </c>
      <c r="I17" s="27"/>
      <c r="J17" s="17">
        <v>37</v>
      </c>
      <c r="K17" s="18">
        <v>61</v>
      </c>
      <c r="L17" s="28"/>
      <c r="M17" s="2"/>
      <c r="N17" s="29">
        <f t="shared" si="0"/>
        <v>0</v>
      </c>
      <c r="O17" s="30">
        <f t="shared" si="0"/>
        <v>13</v>
      </c>
      <c r="P17" s="31"/>
      <c r="Q17" s="2"/>
      <c r="R17" s="2"/>
      <c r="S17" s="2"/>
      <c r="T17" s="2"/>
      <c r="U17" s="2"/>
      <c r="V17" s="2"/>
      <c r="W17" s="2"/>
      <c r="X17" s="2"/>
    </row>
    <row r="18" spans="1:24" ht="15" x14ac:dyDescent="0.25">
      <c r="A18" s="23">
        <v>43958</v>
      </c>
      <c r="B18" s="18">
        <v>40</v>
      </c>
      <c r="C18" s="18">
        <v>73</v>
      </c>
      <c r="D18" s="18">
        <v>156</v>
      </c>
      <c r="E18" s="24">
        <v>8.5653104925053528E-2</v>
      </c>
      <c r="F18" s="24">
        <v>0.15631691648822268</v>
      </c>
      <c r="G18" s="25">
        <v>0.24197002141327623</v>
      </c>
      <c r="H18" s="26">
        <v>0.33292079207920794</v>
      </c>
      <c r="I18" s="27"/>
      <c r="J18" s="17">
        <v>40</v>
      </c>
      <c r="K18" s="18">
        <v>59</v>
      </c>
      <c r="L18" s="28"/>
      <c r="M18" s="2"/>
      <c r="N18" s="29">
        <f t="shared" si="0"/>
        <v>0</v>
      </c>
      <c r="O18" s="30">
        <f t="shared" si="0"/>
        <v>14</v>
      </c>
      <c r="P18" s="31"/>
      <c r="Q18" s="2"/>
      <c r="R18" s="2"/>
      <c r="S18" s="2"/>
      <c r="T18" s="2"/>
      <c r="U18" s="2"/>
      <c r="V18" s="2"/>
      <c r="W18" s="2"/>
      <c r="X18" s="2"/>
    </row>
    <row r="19" spans="1:24" ht="15" x14ac:dyDescent="0.25">
      <c r="A19" s="23">
        <v>43959</v>
      </c>
      <c r="B19" s="18">
        <v>40</v>
      </c>
      <c r="C19" s="18">
        <v>79</v>
      </c>
      <c r="D19" s="18">
        <v>148</v>
      </c>
      <c r="E19" s="24">
        <v>8.5653104925053528E-2</v>
      </c>
      <c r="F19" s="24">
        <v>0.16916488222698073</v>
      </c>
      <c r="G19" s="25">
        <v>0.25481798715203424</v>
      </c>
      <c r="H19" s="26">
        <v>0.33044554455445546</v>
      </c>
      <c r="I19" s="27"/>
      <c r="J19" s="17">
        <v>40</v>
      </c>
      <c r="K19" s="18">
        <v>65</v>
      </c>
      <c r="L19" s="28"/>
      <c r="M19" s="2"/>
      <c r="N19" s="29">
        <f t="shared" si="0"/>
        <v>0</v>
      </c>
      <c r="O19" s="30">
        <f t="shared" si="0"/>
        <v>14</v>
      </c>
      <c r="P19" s="31"/>
      <c r="Q19" s="2"/>
      <c r="R19" s="2"/>
      <c r="S19" s="2"/>
      <c r="T19" s="2"/>
      <c r="U19" s="2"/>
      <c r="V19" s="2"/>
      <c r="W19" s="2"/>
      <c r="X19" s="2"/>
    </row>
    <row r="20" spans="1:24" ht="15" x14ac:dyDescent="0.25">
      <c r="A20" s="23">
        <v>43960</v>
      </c>
      <c r="B20" s="18">
        <v>41</v>
      </c>
      <c r="C20" s="18">
        <v>81</v>
      </c>
      <c r="D20" s="18">
        <v>50</v>
      </c>
      <c r="E20" s="24">
        <v>8.7794432548179868E-2</v>
      </c>
      <c r="F20" s="24">
        <v>0.17344753747323341</v>
      </c>
      <c r="G20" s="25">
        <v>0.26124197002141325</v>
      </c>
      <c r="H20" s="26">
        <v>0.21287128712871287</v>
      </c>
      <c r="I20" s="27"/>
      <c r="J20" s="17">
        <v>40</v>
      </c>
      <c r="K20" s="18">
        <v>72</v>
      </c>
      <c r="L20" s="28"/>
      <c r="M20" s="2"/>
      <c r="N20" s="29">
        <f t="shared" si="0"/>
        <v>1</v>
      </c>
      <c r="O20" s="30">
        <f t="shared" si="0"/>
        <v>9</v>
      </c>
      <c r="P20" s="31"/>
      <c r="Q20" s="2"/>
      <c r="R20" s="2"/>
      <c r="S20" s="2"/>
      <c r="T20" s="2"/>
      <c r="U20" s="2"/>
      <c r="V20" s="2"/>
      <c r="W20" s="2"/>
      <c r="X20" s="2"/>
    </row>
    <row r="21" spans="1:24" ht="15" x14ac:dyDescent="0.25">
      <c r="A21" s="23">
        <v>43961</v>
      </c>
      <c r="B21" s="18">
        <v>48</v>
      </c>
      <c r="C21" s="18">
        <v>79</v>
      </c>
      <c r="D21" s="18">
        <v>101</v>
      </c>
      <c r="E21" s="24">
        <v>0.10278372591006424</v>
      </c>
      <c r="F21" s="24">
        <v>0.16916488222698073</v>
      </c>
      <c r="G21" s="25">
        <v>0.27194860813704497</v>
      </c>
      <c r="H21" s="26">
        <v>0.28217821782178215</v>
      </c>
      <c r="I21" s="27"/>
      <c r="J21" s="17">
        <v>46</v>
      </c>
      <c r="K21" s="18">
        <v>61</v>
      </c>
      <c r="L21" s="28"/>
      <c r="M21" s="2"/>
      <c r="N21" s="29">
        <f t="shared" si="0"/>
        <v>2</v>
      </c>
      <c r="O21" s="30">
        <f t="shared" si="0"/>
        <v>18</v>
      </c>
      <c r="P21" s="31"/>
      <c r="Q21" s="2"/>
      <c r="R21" s="2"/>
      <c r="S21" s="2"/>
      <c r="T21" s="2"/>
      <c r="U21" s="2"/>
      <c r="V21" s="2"/>
      <c r="W21" s="2"/>
      <c r="X21" s="2"/>
    </row>
    <row r="22" spans="1:24" ht="15" x14ac:dyDescent="0.25">
      <c r="A22" s="23">
        <v>43962</v>
      </c>
      <c r="B22" s="18">
        <v>34</v>
      </c>
      <c r="C22" s="18">
        <v>80</v>
      </c>
      <c r="D22" s="18">
        <v>72</v>
      </c>
      <c r="E22" s="24">
        <v>7.2805139186295498E-2</v>
      </c>
      <c r="F22" s="24">
        <v>0.17130620985010706</v>
      </c>
      <c r="G22" s="25">
        <v>0.24411134903640255</v>
      </c>
      <c r="H22" s="26">
        <v>0.23019801980198021</v>
      </c>
      <c r="I22" s="27"/>
      <c r="J22" s="17">
        <v>32</v>
      </c>
      <c r="K22" s="18">
        <v>68</v>
      </c>
      <c r="L22" s="28"/>
      <c r="M22" s="2"/>
      <c r="N22" s="29">
        <f t="shared" si="0"/>
        <v>2</v>
      </c>
      <c r="O22" s="30">
        <f t="shared" si="0"/>
        <v>12</v>
      </c>
      <c r="P22" s="31"/>
      <c r="Q22" s="2"/>
      <c r="R22" s="2"/>
      <c r="S22" s="2"/>
      <c r="T22" s="2"/>
      <c r="U22" s="2"/>
      <c r="V22" s="2"/>
      <c r="W22" s="2"/>
      <c r="X22" s="2"/>
    </row>
    <row r="23" spans="1:24" ht="15" x14ac:dyDescent="0.25">
      <c r="A23" s="23">
        <v>43963</v>
      </c>
      <c r="B23" s="18">
        <v>35</v>
      </c>
      <c r="C23" s="18">
        <v>80</v>
      </c>
      <c r="D23" s="18">
        <v>165</v>
      </c>
      <c r="E23" s="24">
        <v>7.4946466809421838E-2</v>
      </c>
      <c r="F23" s="24">
        <v>0.17130620985010706</v>
      </c>
      <c r="G23" s="25">
        <v>0.24625267665952888</v>
      </c>
      <c r="H23" s="26">
        <v>0.34653465346534651</v>
      </c>
      <c r="I23" s="27"/>
      <c r="J23" s="17">
        <v>34</v>
      </c>
      <c r="K23" s="18">
        <v>65</v>
      </c>
      <c r="L23" s="28"/>
      <c r="M23" s="2"/>
      <c r="N23" s="29">
        <f t="shared" si="0"/>
        <v>1</v>
      </c>
      <c r="O23" s="30">
        <f t="shared" si="0"/>
        <v>15</v>
      </c>
      <c r="P23" s="31"/>
      <c r="Q23" s="2"/>
      <c r="R23" s="2"/>
      <c r="S23" s="2"/>
      <c r="T23" s="2"/>
      <c r="U23" s="2"/>
      <c r="V23" s="2"/>
      <c r="W23" s="2"/>
      <c r="X23" s="2"/>
    </row>
    <row r="24" spans="1:24" ht="15" x14ac:dyDescent="0.25">
      <c r="A24" s="23">
        <v>43964</v>
      </c>
      <c r="B24" s="18">
        <v>38</v>
      </c>
      <c r="C24" s="18">
        <v>75</v>
      </c>
      <c r="D24" s="18">
        <v>145</v>
      </c>
      <c r="E24" s="24">
        <v>8.137044967880086E-2</v>
      </c>
      <c r="F24" s="24">
        <v>0.16059957173447537</v>
      </c>
      <c r="G24" s="25">
        <v>0.24197002141327623</v>
      </c>
      <c r="H24" s="26">
        <v>0.31930693069306931</v>
      </c>
      <c r="I24" s="27"/>
      <c r="J24" s="17">
        <v>35</v>
      </c>
      <c r="K24" s="18">
        <v>58</v>
      </c>
      <c r="L24" s="28"/>
      <c r="M24" s="2"/>
      <c r="N24" s="29">
        <f t="shared" si="0"/>
        <v>3</v>
      </c>
      <c r="O24" s="30">
        <f t="shared" si="0"/>
        <v>17</v>
      </c>
      <c r="P24" s="31"/>
      <c r="Q24" s="2"/>
      <c r="R24" s="2"/>
      <c r="S24" s="2"/>
      <c r="T24" s="2"/>
      <c r="U24" s="2"/>
      <c r="V24" s="2"/>
      <c r="W24" s="2"/>
      <c r="X24" s="2"/>
    </row>
    <row r="25" spans="1:24" ht="15" x14ac:dyDescent="0.25">
      <c r="A25" s="23">
        <v>43965</v>
      </c>
      <c r="B25" s="18">
        <v>35</v>
      </c>
      <c r="C25" s="18">
        <v>78</v>
      </c>
      <c r="D25" s="18">
        <v>150</v>
      </c>
      <c r="E25" s="24">
        <v>7.3684210526315783E-2</v>
      </c>
      <c r="F25" s="24">
        <v>0.16421052631578947</v>
      </c>
      <c r="G25" s="25">
        <v>0.23789473684210527</v>
      </c>
      <c r="H25" s="26">
        <v>0.31917475728155342</v>
      </c>
      <c r="I25" s="27"/>
      <c r="J25" s="17">
        <v>33</v>
      </c>
      <c r="K25" s="18">
        <v>63</v>
      </c>
      <c r="L25" s="28"/>
      <c r="M25" s="2"/>
      <c r="N25" s="29">
        <f t="shared" si="0"/>
        <v>2</v>
      </c>
      <c r="O25" s="30">
        <f t="shared" si="0"/>
        <v>15</v>
      </c>
      <c r="P25" s="31"/>
      <c r="Q25" s="2"/>
      <c r="R25" s="2"/>
      <c r="S25" s="2"/>
      <c r="T25" s="2"/>
      <c r="U25" s="2"/>
      <c r="V25" s="2"/>
      <c r="W25" s="2"/>
      <c r="X25" s="2"/>
    </row>
    <row r="26" spans="1:24" ht="15" x14ac:dyDescent="0.25">
      <c r="A26" s="23">
        <v>43966</v>
      </c>
      <c r="B26" s="18">
        <v>40</v>
      </c>
      <c r="C26" s="18">
        <v>78</v>
      </c>
      <c r="D26" s="18">
        <v>184</v>
      </c>
      <c r="E26" s="24">
        <v>8.4210526315789472E-2</v>
      </c>
      <c r="F26" s="24">
        <v>0.16421052631578947</v>
      </c>
      <c r="G26" s="25">
        <v>0.24842105263157893</v>
      </c>
      <c r="H26" s="26">
        <v>0.36650485436893204</v>
      </c>
      <c r="I26" s="27"/>
      <c r="J26" s="17">
        <v>38</v>
      </c>
      <c r="K26" s="18">
        <v>59</v>
      </c>
      <c r="L26" s="28"/>
      <c r="M26" s="2"/>
      <c r="N26" s="29">
        <f t="shared" si="0"/>
        <v>2</v>
      </c>
      <c r="O26" s="30">
        <f t="shared" si="0"/>
        <v>19</v>
      </c>
      <c r="P26" s="31"/>
      <c r="Q26" s="2"/>
      <c r="R26" s="2"/>
      <c r="S26" s="2"/>
      <c r="T26" s="2"/>
      <c r="U26" s="2"/>
      <c r="V26" s="2"/>
      <c r="W26" s="2"/>
      <c r="X26" s="2"/>
    </row>
    <row r="27" spans="1:24" ht="15" x14ac:dyDescent="0.25">
      <c r="A27" s="23">
        <v>43967</v>
      </c>
      <c r="B27" s="18">
        <v>39</v>
      </c>
      <c r="C27" s="18">
        <v>107</v>
      </c>
      <c r="D27" s="18">
        <v>142</v>
      </c>
      <c r="E27" s="24">
        <v>8.2105263157894737E-2</v>
      </c>
      <c r="F27" s="24">
        <v>0.22526315789473683</v>
      </c>
      <c r="G27" s="25">
        <v>0.30736842105263157</v>
      </c>
      <c r="H27" s="26">
        <v>0.34951456310679613</v>
      </c>
      <c r="I27" s="27"/>
      <c r="J27" s="17">
        <v>38</v>
      </c>
      <c r="K27" s="18">
        <v>89</v>
      </c>
      <c r="L27" s="28"/>
      <c r="M27" s="2"/>
      <c r="N27" s="29">
        <f t="shared" si="0"/>
        <v>1</v>
      </c>
      <c r="O27" s="30">
        <f t="shared" si="0"/>
        <v>18</v>
      </c>
      <c r="P27" s="31"/>
      <c r="Q27" s="2"/>
      <c r="R27" s="2"/>
      <c r="S27" s="2"/>
      <c r="T27" s="2"/>
      <c r="U27" s="2"/>
      <c r="V27" s="2"/>
      <c r="W27" s="2"/>
      <c r="X27" s="2"/>
    </row>
    <row r="28" spans="1:24" ht="15" x14ac:dyDescent="0.25">
      <c r="A28" s="23">
        <v>43968</v>
      </c>
      <c r="B28" s="18">
        <v>45</v>
      </c>
      <c r="C28" s="18">
        <v>83</v>
      </c>
      <c r="D28" s="18">
        <v>189</v>
      </c>
      <c r="E28" s="24">
        <v>9.4736842105263161E-2</v>
      </c>
      <c r="F28" s="24">
        <v>0.17473684210526316</v>
      </c>
      <c r="G28" s="25">
        <v>0.26947368421052631</v>
      </c>
      <c r="H28" s="26">
        <v>0.38470873786407767</v>
      </c>
      <c r="I28" s="27"/>
      <c r="J28" s="17">
        <v>44</v>
      </c>
      <c r="K28" s="18">
        <v>76</v>
      </c>
      <c r="L28" s="28"/>
      <c r="M28" s="2"/>
      <c r="N28" s="29">
        <f t="shared" ref="N28:P36" si="1">B28-J28</f>
        <v>1</v>
      </c>
      <c r="O28" s="30">
        <f t="shared" si="1"/>
        <v>7</v>
      </c>
      <c r="P28" s="31"/>
      <c r="Q28" s="2"/>
      <c r="R28" s="2"/>
      <c r="S28" s="2"/>
      <c r="T28" s="2"/>
      <c r="U28" s="2"/>
      <c r="V28" s="2"/>
      <c r="W28" s="2"/>
      <c r="X28" s="2"/>
    </row>
    <row r="29" spans="1:24" ht="15" x14ac:dyDescent="0.25">
      <c r="A29" s="23">
        <v>43969</v>
      </c>
      <c r="B29" s="18">
        <v>45</v>
      </c>
      <c r="C29" s="18">
        <v>86</v>
      </c>
      <c r="D29" s="18">
        <v>186</v>
      </c>
      <c r="E29" s="24">
        <v>9.4736842105263161E-2</v>
      </c>
      <c r="F29" s="24">
        <v>0.18105263157894738</v>
      </c>
      <c r="G29" s="25">
        <v>0.27578947368421053</v>
      </c>
      <c r="H29" s="26">
        <v>0.38470873786407767</v>
      </c>
      <c r="I29" s="27"/>
      <c r="J29" s="17">
        <v>44</v>
      </c>
      <c r="K29" s="18">
        <v>79</v>
      </c>
      <c r="L29" s="28"/>
      <c r="M29" s="2"/>
      <c r="N29" s="29">
        <f t="shared" si="1"/>
        <v>1</v>
      </c>
      <c r="O29" s="30">
        <f t="shared" si="1"/>
        <v>7</v>
      </c>
      <c r="P29" s="31"/>
      <c r="Q29" s="2"/>
      <c r="R29" s="2"/>
      <c r="S29" s="2"/>
      <c r="T29" s="2"/>
      <c r="U29" s="2"/>
      <c r="V29" s="2"/>
      <c r="W29" s="2"/>
      <c r="X29" s="2"/>
    </row>
    <row r="30" spans="1:24" ht="15" x14ac:dyDescent="0.25">
      <c r="A30" s="23">
        <v>43970</v>
      </c>
      <c r="B30" s="18">
        <v>41</v>
      </c>
      <c r="C30" s="18">
        <v>94</v>
      </c>
      <c r="D30" s="18">
        <v>190</v>
      </c>
      <c r="E30" s="24">
        <v>8.6315789473684207E-2</v>
      </c>
      <c r="F30" s="24">
        <v>0.19789473684210526</v>
      </c>
      <c r="G30" s="25">
        <v>0.28421052631578947</v>
      </c>
      <c r="H30" s="26">
        <v>0.39441747572815533</v>
      </c>
      <c r="I30" s="27"/>
      <c r="J30" s="17">
        <v>40</v>
      </c>
      <c r="K30" s="18">
        <v>80</v>
      </c>
      <c r="L30" s="28"/>
      <c r="M30" s="2"/>
      <c r="N30" s="29">
        <f t="shared" si="1"/>
        <v>1</v>
      </c>
      <c r="O30" s="30">
        <f t="shared" si="1"/>
        <v>14</v>
      </c>
      <c r="P30" s="31"/>
      <c r="Q30" s="2"/>
      <c r="R30" s="2"/>
      <c r="S30" s="2"/>
      <c r="T30" s="2"/>
      <c r="U30" s="2"/>
      <c r="V30" s="2"/>
      <c r="W30" s="2"/>
      <c r="X30" s="2"/>
    </row>
    <row r="31" spans="1:24" ht="15" x14ac:dyDescent="0.25">
      <c r="A31" s="23">
        <v>43971</v>
      </c>
      <c r="B31" s="18">
        <v>60</v>
      </c>
      <c r="C31" s="18">
        <v>72</v>
      </c>
      <c r="D31" s="18">
        <v>429</v>
      </c>
      <c r="E31" s="24">
        <v>0.12631578947368421</v>
      </c>
      <c r="F31" s="24">
        <v>0.15157894736842106</v>
      </c>
      <c r="G31" s="25">
        <v>0.27789473684210531</v>
      </c>
      <c r="H31" s="26">
        <v>0.68082524271844658</v>
      </c>
      <c r="I31" s="27"/>
      <c r="J31" s="17">
        <v>59</v>
      </c>
      <c r="K31" s="18">
        <v>72</v>
      </c>
      <c r="L31" s="32">
        <v>371</v>
      </c>
      <c r="M31" s="2"/>
      <c r="N31" s="29">
        <f t="shared" si="1"/>
        <v>1</v>
      </c>
      <c r="O31" s="30">
        <f t="shared" si="1"/>
        <v>0</v>
      </c>
      <c r="P31" s="33">
        <f t="shared" si="1"/>
        <v>58</v>
      </c>
      <c r="Q31" s="2"/>
      <c r="R31" s="2"/>
      <c r="S31" s="2"/>
      <c r="T31" s="2"/>
      <c r="U31" s="2"/>
      <c r="V31" s="2"/>
      <c r="W31" s="2"/>
      <c r="X31" s="2"/>
    </row>
    <row r="32" spans="1:24" ht="15" x14ac:dyDescent="0.25">
      <c r="A32" s="23">
        <v>43972</v>
      </c>
      <c r="B32" s="18">
        <v>62</v>
      </c>
      <c r="C32" s="18">
        <v>73</v>
      </c>
      <c r="D32" s="18">
        <v>419</v>
      </c>
      <c r="E32" s="24">
        <v>0.13052631578947368</v>
      </c>
      <c r="F32" s="24">
        <v>0.15368421052631578</v>
      </c>
      <c r="G32" s="25">
        <v>0.28421052631578947</v>
      </c>
      <c r="H32" s="26">
        <v>0.67233009708737868</v>
      </c>
      <c r="I32" s="27"/>
      <c r="J32" s="17">
        <v>61</v>
      </c>
      <c r="K32" s="18">
        <v>64</v>
      </c>
      <c r="L32" s="32">
        <v>363</v>
      </c>
      <c r="M32" s="2"/>
      <c r="N32" s="29">
        <f t="shared" si="1"/>
        <v>1</v>
      </c>
      <c r="O32" s="30">
        <f t="shared" si="1"/>
        <v>9</v>
      </c>
      <c r="P32" s="33">
        <f t="shared" si="1"/>
        <v>56</v>
      </c>
      <c r="Q32" s="2"/>
      <c r="R32" s="2"/>
      <c r="S32" s="2"/>
      <c r="T32" s="2"/>
      <c r="U32" s="2"/>
      <c r="V32" s="2"/>
      <c r="W32" s="2"/>
      <c r="X32" s="2"/>
    </row>
    <row r="33" spans="1:24" ht="15" x14ac:dyDescent="0.25">
      <c r="A33" s="23">
        <v>43973</v>
      </c>
      <c r="B33" s="18">
        <v>67</v>
      </c>
      <c r="C33" s="18">
        <v>76</v>
      </c>
      <c r="D33" s="18">
        <v>386</v>
      </c>
      <c r="E33" s="24">
        <v>0.14105263157894737</v>
      </c>
      <c r="F33" s="24">
        <v>0.16</v>
      </c>
      <c r="G33" s="25">
        <v>0.30105263157894735</v>
      </c>
      <c r="H33" s="26">
        <v>0.64199029126213591</v>
      </c>
      <c r="I33" s="27"/>
      <c r="J33" s="17">
        <v>66</v>
      </c>
      <c r="K33" s="18">
        <v>70</v>
      </c>
      <c r="L33" s="32">
        <v>316</v>
      </c>
      <c r="M33" s="2"/>
      <c r="N33" s="29">
        <f t="shared" si="1"/>
        <v>1</v>
      </c>
      <c r="O33" s="30">
        <f t="shared" si="1"/>
        <v>6</v>
      </c>
      <c r="P33" s="33">
        <f t="shared" si="1"/>
        <v>70</v>
      </c>
      <c r="Q33" s="2"/>
      <c r="R33" s="2"/>
      <c r="S33" s="2"/>
      <c r="T33" s="2"/>
      <c r="U33" s="2"/>
      <c r="V33" s="2"/>
      <c r="W33" s="2"/>
      <c r="X33" s="2"/>
    </row>
    <row r="34" spans="1:24" ht="15" x14ac:dyDescent="0.25">
      <c r="A34" s="34">
        <v>43974</v>
      </c>
      <c r="B34" s="18">
        <v>80</v>
      </c>
      <c r="C34" s="18">
        <v>67</v>
      </c>
      <c r="D34" s="18">
        <v>353</v>
      </c>
      <c r="E34" s="24">
        <v>0.16842105263157894</v>
      </c>
      <c r="F34" s="24">
        <v>0.14105263157894737</v>
      </c>
      <c r="G34" s="25">
        <v>0.30947368421052635</v>
      </c>
      <c r="H34" s="26">
        <v>0.60679611650485432</v>
      </c>
      <c r="I34" s="27"/>
      <c r="J34" s="17">
        <v>80</v>
      </c>
      <c r="K34" s="18">
        <v>60</v>
      </c>
      <c r="L34" s="32">
        <v>310</v>
      </c>
      <c r="M34" s="2"/>
      <c r="N34" s="29">
        <f t="shared" si="1"/>
        <v>0</v>
      </c>
      <c r="O34" s="30">
        <f t="shared" si="1"/>
        <v>7</v>
      </c>
      <c r="P34" s="33">
        <f t="shared" si="1"/>
        <v>43</v>
      </c>
      <c r="Q34" s="2"/>
      <c r="R34" s="2"/>
      <c r="S34" s="2"/>
      <c r="T34" s="2"/>
      <c r="U34" s="2"/>
      <c r="V34" s="2"/>
      <c r="W34" s="2"/>
      <c r="X34" s="2"/>
    </row>
    <row r="35" spans="1:24" ht="15" x14ac:dyDescent="0.25">
      <c r="A35" s="34">
        <v>43975</v>
      </c>
      <c r="B35" s="18">
        <v>72</v>
      </c>
      <c r="C35" s="18">
        <v>72</v>
      </c>
      <c r="D35" s="18">
        <v>390</v>
      </c>
      <c r="E35" s="24">
        <v>0.15157894736842106</v>
      </c>
      <c r="F35" s="24">
        <v>0.15157894736842106</v>
      </c>
      <c r="G35" s="25">
        <v>0.30315789473684213</v>
      </c>
      <c r="H35" s="26">
        <v>0.64805825242718451</v>
      </c>
      <c r="I35" s="27"/>
      <c r="J35" s="17">
        <v>72</v>
      </c>
      <c r="K35" s="18">
        <v>65</v>
      </c>
      <c r="L35" s="32">
        <v>314</v>
      </c>
      <c r="M35" s="2"/>
      <c r="N35" s="29">
        <f t="shared" si="1"/>
        <v>0</v>
      </c>
      <c r="O35" s="30">
        <f t="shared" si="1"/>
        <v>7</v>
      </c>
      <c r="P35" s="33">
        <f t="shared" si="1"/>
        <v>76</v>
      </c>
      <c r="Q35" s="2"/>
      <c r="R35" s="2"/>
      <c r="S35" s="2"/>
      <c r="T35" s="2"/>
      <c r="U35" s="2"/>
      <c r="V35" s="2"/>
      <c r="W35" s="2"/>
      <c r="X35" s="2"/>
    </row>
    <row r="36" spans="1:24" ht="15" x14ac:dyDescent="0.25">
      <c r="A36" s="34">
        <v>43976</v>
      </c>
      <c r="B36" s="18">
        <v>80</v>
      </c>
      <c r="C36" s="18">
        <v>89</v>
      </c>
      <c r="D36" s="18">
        <v>365</v>
      </c>
      <c r="E36" s="24">
        <v>0.16842105263157894</v>
      </c>
      <c r="F36" s="24">
        <v>0.18736842105263157</v>
      </c>
      <c r="G36" s="25">
        <v>0.35578947368421054</v>
      </c>
      <c r="H36" s="26">
        <v>0.64805825242718451</v>
      </c>
      <c r="I36" s="27"/>
      <c r="J36" s="17">
        <v>80</v>
      </c>
      <c r="K36" s="18">
        <v>81</v>
      </c>
      <c r="L36" s="32">
        <v>293</v>
      </c>
      <c r="M36" s="2"/>
      <c r="N36" s="29">
        <f t="shared" si="1"/>
        <v>0</v>
      </c>
      <c r="O36" s="30">
        <f t="shared" si="1"/>
        <v>8</v>
      </c>
      <c r="P36" s="33">
        <f t="shared" si="1"/>
        <v>72</v>
      </c>
      <c r="Q36" s="2"/>
      <c r="R36" s="2"/>
      <c r="S36" s="2"/>
      <c r="T36" s="2"/>
      <c r="U36" s="2"/>
      <c r="V36" s="2"/>
      <c r="W36" s="2"/>
      <c r="X36" s="2"/>
    </row>
    <row r="37" spans="1:24" ht="15" x14ac:dyDescent="0.25">
      <c r="A37" s="34">
        <v>43977</v>
      </c>
      <c r="B37" s="18">
        <v>80</v>
      </c>
      <c r="C37" s="18">
        <v>60</v>
      </c>
      <c r="D37" s="18">
        <v>413</v>
      </c>
      <c r="E37" s="24">
        <v>0.16842105263157894</v>
      </c>
      <c r="F37" s="24">
        <v>0.12631578947368421</v>
      </c>
      <c r="G37" s="25">
        <v>0.29473684210526319</v>
      </c>
      <c r="H37" s="26">
        <v>0.67111650485436891</v>
      </c>
      <c r="I37" s="27"/>
      <c r="J37" s="17">
        <v>80</v>
      </c>
      <c r="K37" s="18">
        <v>57</v>
      </c>
      <c r="L37" s="32">
        <v>358</v>
      </c>
      <c r="M37" s="2"/>
      <c r="N37" s="29">
        <v>0</v>
      </c>
      <c r="O37" s="30">
        <v>3</v>
      </c>
      <c r="P37" s="33">
        <v>55</v>
      </c>
      <c r="Q37" s="2"/>
      <c r="R37" s="2"/>
      <c r="S37" s="2"/>
      <c r="T37" s="2"/>
      <c r="U37" s="2"/>
      <c r="V37" s="2"/>
      <c r="W37" s="2"/>
      <c r="X37" s="2"/>
    </row>
    <row r="38" spans="1:24" ht="15" x14ac:dyDescent="0.25">
      <c r="A38" s="34">
        <v>43978</v>
      </c>
      <c r="B38" s="18">
        <v>77</v>
      </c>
      <c r="C38" s="18">
        <v>85</v>
      </c>
      <c r="D38" s="18">
        <v>426</v>
      </c>
      <c r="E38" s="24">
        <v>0.16210526315789472</v>
      </c>
      <c r="F38" s="24">
        <v>0.17894736842105263</v>
      </c>
      <c r="G38" s="25">
        <v>0.34105263157894739</v>
      </c>
      <c r="H38" s="26">
        <v>0.71359223300970875</v>
      </c>
      <c r="I38" s="27"/>
      <c r="J38" s="17">
        <v>75</v>
      </c>
      <c r="K38" s="18">
        <v>83</v>
      </c>
      <c r="L38" s="32">
        <v>356</v>
      </c>
      <c r="M38" s="2"/>
      <c r="N38" s="29">
        <v>2</v>
      </c>
      <c r="O38" s="30">
        <v>2</v>
      </c>
      <c r="P38" s="33">
        <v>70</v>
      </c>
      <c r="Q38" s="2"/>
      <c r="R38" s="2"/>
      <c r="S38" s="2"/>
      <c r="T38" s="2"/>
      <c r="U38" s="2"/>
      <c r="V38" s="2"/>
      <c r="W38" s="2"/>
      <c r="X38" s="2"/>
    </row>
    <row r="39" spans="1:24" ht="15" x14ac:dyDescent="0.25">
      <c r="A39" s="34">
        <v>43979</v>
      </c>
      <c r="B39" s="18">
        <v>76</v>
      </c>
      <c r="C39" s="18">
        <v>78</v>
      </c>
      <c r="D39" s="18">
        <v>427</v>
      </c>
      <c r="E39" s="24">
        <f>B39/F7</f>
        <v>0.16</v>
      </c>
      <c r="F39" s="24">
        <f>C39/F7</f>
        <v>0.16421052631578947</v>
      </c>
      <c r="G39" s="25">
        <f t="shared" ref="G39:G58" si="2">E39+F39</f>
        <v>0.3242105263157895</v>
      </c>
      <c r="H39" s="26">
        <f t="shared" ref="H39:H58" si="3">(B39+C39+D39)/883</f>
        <v>0.65798414496036239</v>
      </c>
      <c r="I39" s="27"/>
      <c r="J39" s="17">
        <v>75</v>
      </c>
      <c r="K39" s="18">
        <v>74</v>
      </c>
      <c r="L39" s="32">
        <v>356</v>
      </c>
      <c r="M39" s="2"/>
      <c r="N39" s="29">
        <f t="shared" ref="N39:P54" si="4">B39-J39</f>
        <v>1</v>
      </c>
      <c r="O39" s="30">
        <f t="shared" si="4"/>
        <v>4</v>
      </c>
      <c r="P39" s="33">
        <f t="shared" si="4"/>
        <v>71</v>
      </c>
      <c r="Q39" s="2"/>
      <c r="R39" s="2"/>
      <c r="S39" s="2"/>
      <c r="T39" s="2"/>
      <c r="U39" s="2"/>
      <c r="V39" s="2"/>
      <c r="W39" s="2"/>
      <c r="X39" s="2"/>
    </row>
    <row r="40" spans="1:24" ht="15" x14ac:dyDescent="0.25">
      <c r="A40" s="34">
        <v>43980</v>
      </c>
      <c r="B40" s="18">
        <v>89</v>
      </c>
      <c r="C40" s="18">
        <v>89</v>
      </c>
      <c r="D40" s="18">
        <v>392</v>
      </c>
      <c r="E40" s="24">
        <f t="shared" ref="E40:F55" si="5">B40/$F$7</f>
        <v>0.18736842105263157</v>
      </c>
      <c r="F40" s="24">
        <f t="shared" si="5"/>
        <v>0.18736842105263157</v>
      </c>
      <c r="G40" s="25">
        <f t="shared" si="2"/>
        <v>0.37473684210526315</v>
      </c>
      <c r="H40" s="26">
        <f t="shared" si="3"/>
        <v>0.64552661381653453</v>
      </c>
      <c r="I40" s="27"/>
      <c r="J40" s="17">
        <v>88</v>
      </c>
      <c r="K40" s="18">
        <v>83</v>
      </c>
      <c r="L40" s="32">
        <v>330</v>
      </c>
      <c r="M40" s="2"/>
      <c r="N40" s="29">
        <f t="shared" si="4"/>
        <v>1</v>
      </c>
      <c r="O40" s="30">
        <f t="shared" si="4"/>
        <v>6</v>
      </c>
      <c r="P40" s="33">
        <f t="shared" si="4"/>
        <v>62</v>
      </c>
      <c r="Q40" s="2"/>
      <c r="R40" s="2"/>
      <c r="S40" s="2"/>
      <c r="T40" s="2"/>
      <c r="U40" s="2"/>
      <c r="V40" s="2"/>
      <c r="W40" s="2"/>
      <c r="X40" s="2"/>
    </row>
    <row r="41" spans="1:24" ht="15" x14ac:dyDescent="0.25">
      <c r="A41" s="34">
        <v>43981</v>
      </c>
      <c r="B41" s="18">
        <v>74</v>
      </c>
      <c r="C41" s="18">
        <v>82</v>
      </c>
      <c r="D41" s="18">
        <v>332</v>
      </c>
      <c r="E41" s="24">
        <f t="shared" si="5"/>
        <v>0.15578947368421053</v>
      </c>
      <c r="F41" s="24">
        <f t="shared" si="5"/>
        <v>0.17263157894736841</v>
      </c>
      <c r="G41" s="25">
        <f t="shared" si="2"/>
        <v>0.32842105263157895</v>
      </c>
      <c r="H41" s="26">
        <f t="shared" si="3"/>
        <v>0.55266138165345413</v>
      </c>
      <c r="I41" s="2"/>
      <c r="J41" s="17">
        <v>72</v>
      </c>
      <c r="K41" s="18">
        <v>72</v>
      </c>
      <c r="L41" s="32">
        <v>265</v>
      </c>
      <c r="M41" s="2"/>
      <c r="N41" s="29">
        <f t="shared" si="4"/>
        <v>2</v>
      </c>
      <c r="O41" s="30">
        <f t="shared" si="4"/>
        <v>10</v>
      </c>
      <c r="P41" s="33">
        <f t="shared" si="4"/>
        <v>67</v>
      </c>
      <c r="Q41" s="2"/>
      <c r="R41" s="2"/>
      <c r="S41" s="2"/>
      <c r="T41" s="2"/>
      <c r="U41" s="2"/>
      <c r="V41" s="2"/>
      <c r="W41" s="2"/>
      <c r="X41" s="2"/>
    </row>
    <row r="42" spans="1:24" ht="15" x14ac:dyDescent="0.25">
      <c r="A42" s="23">
        <v>43982</v>
      </c>
      <c r="B42" s="35">
        <v>72</v>
      </c>
      <c r="C42" s="35">
        <v>79</v>
      </c>
      <c r="D42" s="35">
        <v>343</v>
      </c>
      <c r="E42" s="36">
        <f t="shared" si="5"/>
        <v>0.15157894736842106</v>
      </c>
      <c r="F42" s="36">
        <f t="shared" si="5"/>
        <v>0.16631578947368422</v>
      </c>
      <c r="G42" s="25">
        <f t="shared" si="2"/>
        <v>0.31789473684210529</v>
      </c>
      <c r="H42" s="26">
        <f t="shared" si="3"/>
        <v>0.55945639864099661</v>
      </c>
      <c r="I42" s="2"/>
      <c r="J42" s="17">
        <v>70</v>
      </c>
      <c r="K42" s="18">
        <v>65</v>
      </c>
      <c r="L42" s="32">
        <v>271</v>
      </c>
      <c r="M42" s="2"/>
      <c r="N42" s="29">
        <f t="shared" si="4"/>
        <v>2</v>
      </c>
      <c r="O42" s="30">
        <f t="shared" si="4"/>
        <v>14</v>
      </c>
      <c r="P42" s="33">
        <f t="shared" si="4"/>
        <v>72</v>
      </c>
      <c r="Q42" s="2"/>
      <c r="R42" s="2"/>
      <c r="S42" s="2"/>
      <c r="T42" s="2"/>
      <c r="U42" s="2"/>
      <c r="V42" s="2"/>
      <c r="W42" s="2"/>
      <c r="X42" s="2"/>
    </row>
    <row r="43" spans="1:24" ht="15" x14ac:dyDescent="0.25">
      <c r="A43" s="37">
        <v>43983</v>
      </c>
      <c r="B43" s="38">
        <v>83</v>
      </c>
      <c r="C43" s="38">
        <v>94</v>
      </c>
      <c r="D43" s="38">
        <v>396</v>
      </c>
      <c r="E43" s="36">
        <f t="shared" si="5"/>
        <v>0.17473684210526316</v>
      </c>
      <c r="F43" s="36">
        <f t="shared" si="5"/>
        <v>0.19789473684210526</v>
      </c>
      <c r="G43" s="25">
        <f t="shared" si="2"/>
        <v>0.37263157894736842</v>
      </c>
      <c r="H43" s="26">
        <f t="shared" si="3"/>
        <v>0.64892412231030583</v>
      </c>
      <c r="J43" s="38">
        <v>79</v>
      </c>
      <c r="K43" s="38">
        <v>82</v>
      </c>
      <c r="L43" s="38">
        <v>352</v>
      </c>
      <c r="N43" s="29">
        <f t="shared" si="4"/>
        <v>4</v>
      </c>
      <c r="O43" s="30">
        <f t="shared" si="4"/>
        <v>12</v>
      </c>
      <c r="P43" s="33">
        <f t="shared" si="4"/>
        <v>44</v>
      </c>
    </row>
    <row r="44" spans="1:24" ht="15" x14ac:dyDescent="0.25">
      <c r="A44" s="37">
        <v>43984</v>
      </c>
      <c r="B44" s="38">
        <v>81</v>
      </c>
      <c r="C44" s="38">
        <v>110</v>
      </c>
      <c r="D44" s="38">
        <v>424</v>
      </c>
      <c r="E44" s="36">
        <f t="shared" si="5"/>
        <v>0.17052631578947369</v>
      </c>
      <c r="F44" s="36">
        <f t="shared" si="5"/>
        <v>0.23157894736842105</v>
      </c>
      <c r="G44" s="25">
        <f t="shared" si="2"/>
        <v>0.40210526315789474</v>
      </c>
      <c r="H44" s="26">
        <f t="shared" si="3"/>
        <v>0.69648924122310307</v>
      </c>
      <c r="J44" s="38">
        <v>80</v>
      </c>
      <c r="K44" s="38">
        <v>95</v>
      </c>
      <c r="L44" s="38">
        <v>356</v>
      </c>
      <c r="N44" s="29">
        <f t="shared" si="4"/>
        <v>1</v>
      </c>
      <c r="O44" s="30">
        <f t="shared" si="4"/>
        <v>15</v>
      </c>
      <c r="P44" s="33">
        <f t="shared" si="4"/>
        <v>68</v>
      </c>
    </row>
    <row r="45" spans="1:24" ht="15" x14ac:dyDescent="0.25">
      <c r="A45" s="37">
        <v>43985</v>
      </c>
      <c r="B45" s="38">
        <v>91</v>
      </c>
      <c r="C45" s="38">
        <v>89</v>
      </c>
      <c r="D45" s="38">
        <v>371</v>
      </c>
      <c r="E45" s="36">
        <f t="shared" si="5"/>
        <v>0.19157894736842104</v>
      </c>
      <c r="F45" s="36">
        <f t="shared" si="5"/>
        <v>0.18736842105263157</v>
      </c>
      <c r="G45" s="25">
        <f t="shared" si="2"/>
        <v>0.37894736842105259</v>
      </c>
      <c r="H45" s="26">
        <f t="shared" si="3"/>
        <v>0.62400906002265011</v>
      </c>
      <c r="J45" s="38">
        <v>88</v>
      </c>
      <c r="K45" s="38">
        <v>76</v>
      </c>
      <c r="L45" s="38">
        <v>299</v>
      </c>
      <c r="N45" s="29">
        <f t="shared" si="4"/>
        <v>3</v>
      </c>
      <c r="O45" s="30">
        <f t="shared" si="4"/>
        <v>13</v>
      </c>
      <c r="P45" s="33">
        <f t="shared" si="4"/>
        <v>72</v>
      </c>
    </row>
    <row r="46" spans="1:24" ht="15" x14ac:dyDescent="0.25">
      <c r="A46" s="37">
        <v>43986</v>
      </c>
      <c r="B46" s="38">
        <v>94</v>
      </c>
      <c r="C46" s="38">
        <v>93</v>
      </c>
      <c r="D46" s="38">
        <v>431</v>
      </c>
      <c r="E46" s="36">
        <f t="shared" si="5"/>
        <v>0.19789473684210526</v>
      </c>
      <c r="F46" s="36">
        <f t="shared" si="5"/>
        <v>0.19578947368421051</v>
      </c>
      <c r="G46" s="25">
        <f t="shared" si="2"/>
        <v>0.39368421052631575</v>
      </c>
      <c r="H46" s="26">
        <f t="shared" si="3"/>
        <v>0.69988674971687426</v>
      </c>
      <c r="J46" s="38">
        <v>91</v>
      </c>
      <c r="K46" s="38">
        <v>83</v>
      </c>
      <c r="L46" s="38">
        <v>380</v>
      </c>
      <c r="N46" s="29">
        <f t="shared" si="4"/>
        <v>3</v>
      </c>
      <c r="O46" s="30">
        <f t="shared" si="4"/>
        <v>10</v>
      </c>
      <c r="P46" s="33">
        <f t="shared" si="4"/>
        <v>51</v>
      </c>
    </row>
    <row r="47" spans="1:24" ht="15" x14ac:dyDescent="0.25">
      <c r="A47" s="37">
        <v>43987</v>
      </c>
      <c r="B47" s="39">
        <v>104</v>
      </c>
      <c r="C47" s="39">
        <v>82</v>
      </c>
      <c r="D47" s="39">
        <v>408</v>
      </c>
      <c r="E47" s="36">
        <f t="shared" si="5"/>
        <v>0.21894736842105264</v>
      </c>
      <c r="F47" s="36">
        <f t="shared" si="5"/>
        <v>0.17263157894736841</v>
      </c>
      <c r="G47" s="25">
        <f t="shared" si="2"/>
        <v>0.39157894736842103</v>
      </c>
      <c r="H47" s="26">
        <f t="shared" si="3"/>
        <v>0.67270668176670445</v>
      </c>
      <c r="J47" s="39">
        <v>99</v>
      </c>
      <c r="K47" s="39">
        <v>72</v>
      </c>
      <c r="L47" s="39">
        <v>348</v>
      </c>
      <c r="N47" s="29">
        <f t="shared" si="4"/>
        <v>5</v>
      </c>
      <c r="O47" s="30">
        <f t="shared" si="4"/>
        <v>10</v>
      </c>
      <c r="P47" s="33">
        <f t="shared" si="4"/>
        <v>60</v>
      </c>
    </row>
    <row r="48" spans="1:24" ht="15" x14ac:dyDescent="0.25">
      <c r="A48" s="40">
        <v>43988</v>
      </c>
      <c r="B48" s="41"/>
      <c r="C48" s="41"/>
      <c r="D48" s="41"/>
      <c r="E48" s="36">
        <f t="shared" si="5"/>
        <v>0</v>
      </c>
      <c r="F48" s="36">
        <f t="shared" si="5"/>
        <v>0</v>
      </c>
      <c r="G48" s="42">
        <f t="shared" si="2"/>
        <v>0</v>
      </c>
      <c r="H48" s="26">
        <f t="shared" si="3"/>
        <v>0</v>
      </c>
      <c r="J48" s="41"/>
      <c r="K48" s="41"/>
      <c r="L48" s="41"/>
      <c r="N48" s="43">
        <f t="shared" si="4"/>
        <v>0</v>
      </c>
      <c r="O48" s="43">
        <f t="shared" si="4"/>
        <v>0</v>
      </c>
      <c r="P48" s="44">
        <f t="shared" si="4"/>
        <v>0</v>
      </c>
    </row>
    <row r="49" spans="1:16" ht="15" x14ac:dyDescent="0.25">
      <c r="A49" s="40">
        <v>43989</v>
      </c>
      <c r="B49" s="45"/>
      <c r="C49" s="45"/>
      <c r="D49" s="45"/>
      <c r="E49" s="36">
        <f t="shared" si="5"/>
        <v>0</v>
      </c>
      <c r="F49" s="36">
        <f t="shared" si="5"/>
        <v>0</v>
      </c>
      <c r="G49" s="42">
        <f t="shared" si="2"/>
        <v>0</v>
      </c>
      <c r="H49" s="26">
        <f t="shared" si="3"/>
        <v>0</v>
      </c>
      <c r="J49" s="45"/>
      <c r="K49" s="45"/>
      <c r="L49" s="45"/>
      <c r="N49" s="43">
        <f t="shared" si="4"/>
        <v>0</v>
      </c>
      <c r="O49" s="43">
        <f t="shared" si="4"/>
        <v>0</v>
      </c>
      <c r="P49" s="44">
        <f t="shared" si="4"/>
        <v>0</v>
      </c>
    </row>
    <row r="50" spans="1:16" ht="15" x14ac:dyDescent="0.25">
      <c r="A50" s="40">
        <v>43990</v>
      </c>
      <c r="B50" s="45"/>
      <c r="C50" s="45"/>
      <c r="D50" s="45"/>
      <c r="E50" s="36">
        <f t="shared" si="5"/>
        <v>0</v>
      </c>
      <c r="F50" s="36">
        <f t="shared" si="5"/>
        <v>0</v>
      </c>
      <c r="G50" s="42">
        <f t="shared" si="2"/>
        <v>0</v>
      </c>
      <c r="H50" s="26">
        <f t="shared" si="3"/>
        <v>0</v>
      </c>
      <c r="J50" s="45"/>
      <c r="K50" s="45"/>
      <c r="L50" s="45"/>
      <c r="N50" s="43">
        <f t="shared" si="4"/>
        <v>0</v>
      </c>
      <c r="O50" s="43">
        <f t="shared" si="4"/>
        <v>0</v>
      </c>
      <c r="P50" s="44">
        <f t="shared" si="4"/>
        <v>0</v>
      </c>
    </row>
    <row r="51" spans="1:16" ht="15" x14ac:dyDescent="0.25">
      <c r="A51" s="40">
        <v>43991</v>
      </c>
      <c r="B51" s="45"/>
      <c r="C51" s="45"/>
      <c r="D51" s="45"/>
      <c r="E51" s="36">
        <f t="shared" si="5"/>
        <v>0</v>
      </c>
      <c r="F51" s="36">
        <f t="shared" si="5"/>
        <v>0</v>
      </c>
      <c r="G51" s="42">
        <f t="shared" si="2"/>
        <v>0</v>
      </c>
      <c r="H51" s="26">
        <f t="shared" si="3"/>
        <v>0</v>
      </c>
      <c r="J51" s="45"/>
      <c r="K51" s="45"/>
      <c r="L51" s="45"/>
      <c r="N51" s="43">
        <f t="shared" si="4"/>
        <v>0</v>
      </c>
      <c r="O51" s="43">
        <f t="shared" si="4"/>
        <v>0</v>
      </c>
      <c r="P51" s="44">
        <f t="shared" si="4"/>
        <v>0</v>
      </c>
    </row>
    <row r="52" spans="1:16" ht="15" x14ac:dyDescent="0.25">
      <c r="A52" s="40">
        <v>43992</v>
      </c>
      <c r="B52" s="45"/>
      <c r="C52" s="45"/>
      <c r="D52" s="45"/>
      <c r="E52" s="36">
        <f t="shared" si="5"/>
        <v>0</v>
      </c>
      <c r="F52" s="36">
        <f t="shared" si="5"/>
        <v>0</v>
      </c>
      <c r="G52" s="42">
        <f t="shared" si="2"/>
        <v>0</v>
      </c>
      <c r="H52" s="26">
        <f t="shared" si="3"/>
        <v>0</v>
      </c>
      <c r="J52" s="45"/>
      <c r="K52" s="45"/>
      <c r="L52" s="45"/>
      <c r="N52" s="43">
        <f t="shared" si="4"/>
        <v>0</v>
      </c>
      <c r="O52" s="43">
        <f t="shared" si="4"/>
        <v>0</v>
      </c>
      <c r="P52" s="44">
        <f t="shared" si="4"/>
        <v>0</v>
      </c>
    </row>
    <row r="53" spans="1:16" ht="15" x14ac:dyDescent="0.25">
      <c r="A53" s="40">
        <v>43993</v>
      </c>
      <c r="B53" s="45"/>
      <c r="C53" s="45"/>
      <c r="D53" s="45"/>
      <c r="E53" s="36">
        <f t="shared" si="5"/>
        <v>0</v>
      </c>
      <c r="F53" s="36">
        <f t="shared" si="5"/>
        <v>0</v>
      </c>
      <c r="G53" s="42">
        <f t="shared" si="2"/>
        <v>0</v>
      </c>
      <c r="H53" s="26">
        <f t="shared" si="3"/>
        <v>0</v>
      </c>
      <c r="J53" s="45"/>
      <c r="K53" s="45"/>
      <c r="L53" s="45"/>
      <c r="N53" s="43">
        <f t="shared" si="4"/>
        <v>0</v>
      </c>
      <c r="O53" s="43">
        <f t="shared" si="4"/>
        <v>0</v>
      </c>
      <c r="P53" s="44">
        <f t="shared" si="4"/>
        <v>0</v>
      </c>
    </row>
    <row r="54" spans="1:16" ht="15" x14ac:dyDescent="0.25">
      <c r="A54" s="40">
        <v>43994</v>
      </c>
      <c r="B54" s="45"/>
      <c r="C54" s="45"/>
      <c r="D54" s="45"/>
      <c r="E54" s="36">
        <f t="shared" si="5"/>
        <v>0</v>
      </c>
      <c r="F54" s="36">
        <f t="shared" si="5"/>
        <v>0</v>
      </c>
      <c r="G54" s="42">
        <f t="shared" si="2"/>
        <v>0</v>
      </c>
      <c r="H54" s="26">
        <f t="shared" si="3"/>
        <v>0</v>
      </c>
      <c r="J54" s="45"/>
      <c r="K54" s="45"/>
      <c r="L54" s="45"/>
      <c r="N54" s="43">
        <f t="shared" si="4"/>
        <v>0</v>
      </c>
      <c r="O54" s="43">
        <f t="shared" si="4"/>
        <v>0</v>
      </c>
      <c r="P54" s="44">
        <f t="shared" si="4"/>
        <v>0</v>
      </c>
    </row>
    <row r="55" spans="1:16" ht="15" x14ac:dyDescent="0.25">
      <c r="A55" s="40">
        <v>43995</v>
      </c>
      <c r="B55" s="45"/>
      <c r="C55" s="45"/>
      <c r="D55" s="45"/>
      <c r="E55" s="36">
        <f t="shared" si="5"/>
        <v>0</v>
      </c>
      <c r="F55" s="36">
        <f t="shared" si="5"/>
        <v>0</v>
      </c>
      <c r="G55" s="42">
        <f t="shared" si="2"/>
        <v>0</v>
      </c>
      <c r="H55" s="26">
        <f t="shared" si="3"/>
        <v>0</v>
      </c>
      <c r="J55" s="45"/>
      <c r="K55" s="45"/>
      <c r="L55" s="45"/>
      <c r="N55" s="43">
        <f t="shared" ref="N55:P58" si="6">B55-J55</f>
        <v>0</v>
      </c>
      <c r="O55" s="43">
        <f t="shared" si="6"/>
        <v>0</v>
      </c>
      <c r="P55" s="44">
        <f t="shared" si="6"/>
        <v>0</v>
      </c>
    </row>
    <row r="56" spans="1:16" ht="15" x14ac:dyDescent="0.25">
      <c r="A56" s="40">
        <v>43996</v>
      </c>
      <c r="B56" s="45"/>
      <c r="C56" s="45"/>
      <c r="D56" s="45"/>
      <c r="E56" s="36">
        <f t="shared" ref="E56:F58" si="7">B56/$F$7</f>
        <v>0</v>
      </c>
      <c r="F56" s="36">
        <f t="shared" si="7"/>
        <v>0</v>
      </c>
      <c r="G56" s="42">
        <f t="shared" si="2"/>
        <v>0</v>
      </c>
      <c r="H56" s="26">
        <f t="shared" si="3"/>
        <v>0</v>
      </c>
      <c r="J56" s="45"/>
      <c r="K56" s="45"/>
      <c r="L56" s="45"/>
      <c r="N56" s="43">
        <f t="shared" si="6"/>
        <v>0</v>
      </c>
      <c r="O56" s="43">
        <f t="shared" si="6"/>
        <v>0</v>
      </c>
      <c r="P56" s="44">
        <f t="shared" si="6"/>
        <v>0</v>
      </c>
    </row>
    <row r="57" spans="1:16" ht="15" x14ac:dyDescent="0.25">
      <c r="A57" s="40">
        <v>43997</v>
      </c>
      <c r="B57" s="45"/>
      <c r="C57" s="45"/>
      <c r="D57" s="45"/>
      <c r="E57" s="36">
        <f t="shared" si="7"/>
        <v>0</v>
      </c>
      <c r="F57" s="36">
        <f t="shared" si="7"/>
        <v>0</v>
      </c>
      <c r="G57" s="42">
        <f t="shared" si="2"/>
        <v>0</v>
      </c>
      <c r="H57" s="26">
        <f t="shared" si="3"/>
        <v>0</v>
      </c>
      <c r="J57" s="45"/>
      <c r="K57" s="45"/>
      <c r="L57" s="45"/>
      <c r="N57" s="43">
        <f t="shared" si="6"/>
        <v>0</v>
      </c>
      <c r="O57" s="43">
        <f t="shared" si="6"/>
        <v>0</v>
      </c>
      <c r="P57" s="44">
        <f t="shared" si="6"/>
        <v>0</v>
      </c>
    </row>
    <row r="58" spans="1:16" ht="15" x14ac:dyDescent="0.25">
      <c r="A58" s="40">
        <v>43998</v>
      </c>
      <c r="B58" s="45"/>
      <c r="C58" s="45"/>
      <c r="D58" s="45"/>
      <c r="E58" s="36">
        <f t="shared" si="7"/>
        <v>0</v>
      </c>
      <c r="F58" s="36">
        <f t="shared" si="7"/>
        <v>0</v>
      </c>
      <c r="G58" s="42">
        <f t="shared" si="2"/>
        <v>0</v>
      </c>
      <c r="H58" s="26">
        <f t="shared" si="3"/>
        <v>0</v>
      </c>
      <c r="J58" s="45"/>
      <c r="K58" s="45"/>
      <c r="L58" s="45"/>
      <c r="N58" s="43">
        <f t="shared" si="6"/>
        <v>0</v>
      </c>
      <c r="O58" s="43">
        <f t="shared" si="6"/>
        <v>0</v>
      </c>
      <c r="P58" s="44">
        <f t="shared" si="6"/>
        <v>0</v>
      </c>
    </row>
    <row r="60" spans="1:16" ht="29.25" customHeight="1" x14ac:dyDescent="0.25">
      <c r="A60" s="69" t="s">
        <v>25</v>
      </c>
      <c r="B60" s="56"/>
      <c r="C60" s="56"/>
      <c r="D60" s="56"/>
      <c r="E60" s="56"/>
      <c r="F60" s="56"/>
      <c r="G60" s="56"/>
      <c r="H60" s="56"/>
      <c r="N60" s="46"/>
    </row>
    <row r="61" spans="1:16" ht="44.25" customHeight="1" x14ac:dyDescent="0.25">
      <c r="A61" s="70" t="s">
        <v>26</v>
      </c>
      <c r="B61" s="56"/>
      <c r="C61" s="56"/>
      <c r="D61" s="56"/>
      <c r="E61" s="56"/>
      <c r="F61" s="56"/>
      <c r="G61" s="56"/>
      <c r="H61" s="56"/>
      <c r="I61" s="73"/>
    </row>
    <row r="62" spans="1:16" ht="28.5" customHeight="1" x14ac:dyDescent="0.25">
      <c r="A62" s="71" t="s">
        <v>27</v>
      </c>
      <c r="B62" s="56"/>
      <c r="C62" s="56"/>
      <c r="D62" s="56"/>
      <c r="E62" s="56"/>
      <c r="F62" s="56"/>
      <c r="G62" s="56"/>
      <c r="H62" s="56"/>
      <c r="I62" s="73"/>
    </row>
    <row r="63" spans="1:16" ht="22.5" customHeight="1" x14ac:dyDescent="0.25">
      <c r="A63" s="71" t="s">
        <v>28</v>
      </c>
      <c r="B63" s="56"/>
      <c r="C63" s="56"/>
      <c r="D63" s="56"/>
      <c r="E63" s="56"/>
      <c r="F63" s="56"/>
      <c r="G63" s="56"/>
      <c r="H63" s="56"/>
      <c r="I63" s="73"/>
    </row>
    <row r="64" spans="1:16" ht="15.75" customHeight="1" x14ac:dyDescent="0.25">
      <c r="I64" s="73"/>
    </row>
    <row r="65" spans="9:9" ht="21.75" customHeight="1" x14ac:dyDescent="0.25">
      <c r="I65" s="73"/>
    </row>
  </sheetData>
  <mergeCells count="20">
    <mergeCell ref="A60:H60"/>
    <mergeCell ref="A61:H61"/>
    <mergeCell ref="A62:H62"/>
    <mergeCell ref="A63:H63"/>
    <mergeCell ref="G6:G7"/>
    <mergeCell ref="N6:N7"/>
    <mergeCell ref="A9:A11"/>
    <mergeCell ref="B9:H9"/>
    <mergeCell ref="J9:L9"/>
    <mergeCell ref="N9:P9"/>
    <mergeCell ref="B10:D10"/>
    <mergeCell ref="E10:H10"/>
    <mergeCell ref="J10:L10"/>
    <mergeCell ref="N10:P10"/>
    <mergeCell ref="J5:L5"/>
    <mergeCell ref="B1:D1"/>
    <mergeCell ref="B2:D2"/>
    <mergeCell ref="B3:F3"/>
    <mergeCell ref="A5:C5"/>
    <mergeCell ref="D5:F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JIMMY CAICEDO</dc:creator>
  <cp:lastModifiedBy>USUARIO</cp:lastModifiedBy>
  <dcterms:created xsi:type="dcterms:W3CDTF">2020-06-05T20:49:32Z</dcterms:created>
  <dcterms:modified xsi:type="dcterms:W3CDTF">2020-06-06T20:45:58Z</dcterms:modified>
</cp:coreProperties>
</file>