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fileSharing readOnlyRecommended="1"/>
  <workbookPr filterPrivacy="1" codeName="ThisWorkbook"/>
  <xr:revisionPtr revIDLastSave="0" documentId="8_{4EBE3562-99B2-4509-9881-73CCA1E71F2A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tos" sheetId="1" state="hidden" r:id="rId1"/>
    <sheet name="dashboard" sheetId="2" r:id="rId2"/>
  </sheets>
  <definedNames>
    <definedName name="Alcalá">datos!$Q$47</definedName>
    <definedName name="Andalucía">datos!$Q$60</definedName>
    <definedName name="Ansermanuevo">datos!$Q$53</definedName>
    <definedName name="Argelia">datos!$Q$61</definedName>
    <definedName name="Bolivar">datos!$Q$36</definedName>
    <definedName name="Buenaventura">datos!$Q$70</definedName>
    <definedName name="Bugalagrande">datos!$Q$34</definedName>
    <definedName name="Caicedonia">datos!$Q$48</definedName>
    <definedName name="Calima">datos!$Q$67</definedName>
    <definedName name="Candelaria">datos!$Q$50</definedName>
    <definedName name="Cartago">datos!$Q$46</definedName>
    <definedName name="Dagua">datos!$Q$63</definedName>
    <definedName name="El_Águila">datos!$Q$56</definedName>
    <definedName name="El_Cairo">datos!$Q$51</definedName>
    <definedName name="El_Cerrito">datos!$Q$57</definedName>
    <definedName name="El_Dovio">datos!$Q$39</definedName>
    <definedName name="Florida">datos!$Q$40</definedName>
    <definedName name="Ginebra">datos!$Q$58</definedName>
    <definedName name="Guacarí">datos!$Q$68</definedName>
    <definedName name="Guadalajara_de_Buga">datos!$Q$52</definedName>
    <definedName name="Jamundí">datos!$Q$73</definedName>
    <definedName name="La_cumbre">datos!$Q$43</definedName>
    <definedName name="La_Unión">datos!$Q$69</definedName>
    <definedName name="La_Victoria">datos!$Q$62</definedName>
    <definedName name="Obando">datos!$Q$41</definedName>
    <definedName name="Palmira">datos!$Q$74</definedName>
    <definedName name="Pradera">datos!$Q$64</definedName>
    <definedName name="Restrepo">datos!$Q$71</definedName>
    <definedName name="Riofrio">datos!$Q$44</definedName>
    <definedName name="Roldanillo">datos!$Q$42</definedName>
    <definedName name="San_Pedro">datos!$Q$38</definedName>
    <definedName name="Santiago_de_Cali">datos!$Q$49</definedName>
    <definedName name="Sevilla">datos!$Q$72</definedName>
    <definedName name="Toro">datos!$Q$55</definedName>
    <definedName name="Trujillo">datos!$Q$45</definedName>
    <definedName name="Tuluá">datos!$Q$33</definedName>
    <definedName name="Ulloa">datos!$Q$65</definedName>
    <definedName name="Versalles">datos!$Q$66</definedName>
    <definedName name="Vijes">datos!$Q$59</definedName>
    <definedName name="Yotoco">datos!$Q$37</definedName>
    <definedName name="Yumbo">datos!$Q$35</definedName>
    <definedName name="Zarzal">datos!$Q$54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" i="2" l="1"/>
  <c r="J80" i="2"/>
  <c r="K80" i="2"/>
  <c r="L80" i="2"/>
  <c r="M80" i="2"/>
  <c r="N80" i="2"/>
  <c r="O80" i="2"/>
  <c r="P80" i="2"/>
  <c r="Q80" i="2"/>
  <c r="H80" i="2"/>
  <c r="I79" i="2"/>
  <c r="J79" i="2"/>
  <c r="K79" i="2"/>
  <c r="L79" i="2"/>
  <c r="M79" i="2"/>
  <c r="N79" i="2"/>
  <c r="O79" i="2"/>
  <c r="P79" i="2"/>
  <c r="Q79" i="2"/>
  <c r="H79" i="2"/>
  <c r="D85" i="1" l="1"/>
  <c r="E85" i="1"/>
  <c r="F85" i="1"/>
  <c r="G85" i="1"/>
  <c r="H85" i="1"/>
  <c r="I85" i="1"/>
  <c r="J85" i="1"/>
  <c r="K85" i="1"/>
  <c r="L85" i="1"/>
  <c r="M85" i="1"/>
  <c r="E84" i="1"/>
  <c r="F84" i="1"/>
  <c r="G84" i="1"/>
  <c r="H84" i="1"/>
  <c r="I84" i="1"/>
  <c r="J84" i="1"/>
  <c r="K84" i="1"/>
  <c r="L84" i="1"/>
  <c r="M84" i="1"/>
  <c r="D84" i="1"/>
  <c r="Q53" i="1" l="1"/>
  <c r="Q54" i="1"/>
  <c r="Q55" i="1"/>
  <c r="Q56" i="1"/>
  <c r="Q57" i="1"/>
  <c r="Q58" i="1"/>
  <c r="Q59" i="1"/>
  <c r="Q60" i="1"/>
  <c r="Q61" i="1"/>
  <c r="Q62" i="1"/>
  <c r="Q63" i="1"/>
  <c r="Q36" i="1"/>
  <c r="I25" i="2" l="1"/>
  <c r="J15" i="2"/>
  <c r="H12" i="2"/>
  <c r="Q34" i="1"/>
  <c r="Q35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64" i="1"/>
  <c r="Q65" i="1"/>
  <c r="Q66" i="1"/>
  <c r="Q67" i="1"/>
  <c r="Q68" i="1"/>
  <c r="Q69" i="1"/>
  <c r="Q70" i="1"/>
  <c r="Q71" i="1"/>
  <c r="Q72" i="1"/>
  <c r="Q73" i="1"/>
  <c r="Q74" i="1"/>
  <c r="Q33" i="1"/>
  <c r="W32" i="1" l="1"/>
  <c r="I12" i="2"/>
  <c r="J12" i="2"/>
  <c r="K12" i="2"/>
  <c r="L12" i="2"/>
  <c r="M12" i="2"/>
  <c r="N12" i="2"/>
  <c r="O12" i="2"/>
  <c r="P12" i="2"/>
  <c r="Q12" i="2"/>
  <c r="D75" i="1"/>
  <c r="D76" i="1" s="1"/>
  <c r="D78" i="1" s="1"/>
  <c r="M75" i="1"/>
  <c r="M76" i="1" s="1"/>
  <c r="M78" i="1" s="1"/>
  <c r="L75" i="1"/>
  <c r="L76" i="1" s="1"/>
  <c r="L78" i="1" s="1"/>
  <c r="K75" i="1"/>
  <c r="K77" i="1" s="1"/>
  <c r="J75" i="1"/>
  <c r="J77" i="1" s="1"/>
  <c r="I75" i="1"/>
  <c r="I76" i="1" s="1"/>
  <c r="I78" i="1" s="1"/>
  <c r="H75" i="1"/>
  <c r="H76" i="1" s="1"/>
  <c r="H78" i="1" s="1"/>
  <c r="G75" i="1"/>
  <c r="G77" i="1" s="1"/>
  <c r="F75" i="1"/>
  <c r="F77" i="1" s="1"/>
  <c r="E75" i="1"/>
  <c r="E76" i="1" s="1"/>
  <c r="E78" i="1" s="1"/>
  <c r="X35" i="1" l="1"/>
  <c r="X36" i="1" s="1"/>
  <c r="P53" i="1"/>
  <c r="P56" i="1"/>
  <c r="P54" i="1"/>
  <c r="P58" i="1"/>
  <c r="P60" i="1"/>
  <c r="P62" i="1"/>
  <c r="P55" i="1"/>
  <c r="P57" i="1"/>
  <c r="P59" i="1"/>
  <c r="P61" i="1"/>
  <c r="P63" i="1"/>
  <c r="P34" i="1"/>
  <c r="P38" i="1"/>
  <c r="P42" i="1"/>
  <c r="P46" i="1"/>
  <c r="P50" i="1"/>
  <c r="P66" i="1"/>
  <c r="P70" i="1"/>
  <c r="P74" i="1"/>
  <c r="P78" i="1"/>
  <c r="P40" i="1"/>
  <c r="P48" i="1"/>
  <c r="P52" i="1"/>
  <c r="P64" i="1"/>
  <c r="P68" i="1"/>
  <c r="P72" i="1"/>
  <c r="P76" i="1"/>
  <c r="P37" i="1"/>
  <c r="P41" i="1"/>
  <c r="P45" i="1"/>
  <c r="P49" i="1"/>
  <c r="P65" i="1"/>
  <c r="P69" i="1"/>
  <c r="P73" i="1"/>
  <c r="P77" i="1"/>
  <c r="P35" i="1"/>
  <c r="P39" i="1"/>
  <c r="P43" i="1"/>
  <c r="P47" i="1"/>
  <c r="P51" i="1"/>
  <c r="P67" i="1"/>
  <c r="P71" i="1"/>
  <c r="P75" i="1"/>
  <c r="P36" i="1"/>
  <c r="P44" i="1"/>
  <c r="P33" i="1"/>
  <c r="F76" i="1"/>
  <c r="F78" i="1" s="1"/>
  <c r="J76" i="1"/>
  <c r="J78" i="1" s="1"/>
  <c r="D77" i="1"/>
  <c r="H77" i="1"/>
  <c r="L77" i="1"/>
  <c r="G76" i="1"/>
  <c r="G78" i="1" s="1"/>
  <c r="K76" i="1"/>
  <c r="K78" i="1" s="1"/>
  <c r="E77" i="1"/>
  <c r="I77" i="1"/>
  <c r="M77" i="1"/>
  <c r="AT3" i="1" l="1"/>
  <c r="AU3" i="1" s="1"/>
  <c r="AW3" i="1" s="1"/>
  <c r="AT4" i="1"/>
  <c r="AU4" i="1" s="1"/>
  <c r="AW4" i="1" s="1"/>
  <c r="AT5" i="1"/>
  <c r="AV5" i="1" s="1"/>
  <c r="AT6" i="1"/>
  <c r="AV6" i="1" s="1"/>
  <c r="AT7" i="1"/>
  <c r="AU7" i="1" s="1"/>
  <c r="AW7" i="1" s="1"/>
  <c r="AT8" i="1"/>
  <c r="AU8" i="1" s="1"/>
  <c r="AW8" i="1" s="1"/>
  <c r="AT9" i="1"/>
  <c r="AV9" i="1" s="1"/>
  <c r="AT10" i="1"/>
  <c r="AV10" i="1" s="1"/>
  <c r="AT11" i="1"/>
  <c r="AU11" i="1" s="1"/>
  <c r="AW11" i="1" s="1"/>
  <c r="AT2" i="1"/>
  <c r="AU2" i="1" s="1"/>
  <c r="AW2" i="1" s="1"/>
  <c r="AU10" i="1" l="1"/>
  <c r="AW10" i="1" s="1"/>
  <c r="AU6" i="1"/>
  <c r="AW6" i="1" s="1"/>
  <c r="AU9" i="1"/>
  <c r="AW9" i="1" s="1"/>
  <c r="AU5" i="1"/>
  <c r="AW5" i="1" s="1"/>
  <c r="AV11" i="1"/>
  <c r="AV7" i="1"/>
  <c r="AV3" i="1"/>
  <c r="AV2" i="1"/>
  <c r="AV8" i="1"/>
  <c r="AV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5" authorId="0" shapeId="0" xr:uid="{78220600-ED5C-4350-955C-E770BD789DC6}">
      <text>
        <r>
          <rPr>
            <b/>
            <sz val="9"/>
            <color indexed="81"/>
            <rFont val="Tahoma"/>
            <charset val="1"/>
          </rPr>
          <t>Observatorio : publicacion proactiva de declaracion de renta de alcaldes y miembros de gabinete.</t>
        </r>
      </text>
    </comment>
  </commentList>
</comments>
</file>

<file path=xl/sharedStrings.xml><?xml version="1.0" encoding="utf-8"?>
<sst xmlns="http://schemas.openxmlformats.org/spreadsheetml/2006/main" count="1404" uniqueCount="148">
  <si>
    <t>Monitoreo a la publicación del Plan anticorrupción y de atención al ciudadano</t>
  </si>
  <si>
    <t xml:space="preserve">componente 1: Gestión de Riesgo de Corrupción </t>
  </si>
  <si>
    <t>Componente 2: Racionalización de Tramites</t>
  </si>
  <si>
    <t>componente 3 rendición de cuentas</t>
  </si>
  <si>
    <t>Componente 4 Atención al ciudadano</t>
  </si>
  <si>
    <t xml:space="preserve">Componente 5: Transparencia y acceso a la información </t>
  </si>
  <si>
    <t>componentes Adicionales</t>
  </si>
  <si>
    <t>*</t>
  </si>
  <si>
    <t>La entidad Publico en el portal web el PAAC 2020</t>
  </si>
  <si>
    <t>1.1</t>
  </si>
  <si>
    <t xml:space="preserve"> Mapas de Riesgo de Corrupción </t>
  </si>
  <si>
    <t>1.2</t>
  </si>
  <si>
    <t xml:space="preserve">Plan de acción de gestión de riesgo de corrupción </t>
  </si>
  <si>
    <t>2.1</t>
  </si>
  <si>
    <t>estrategia de Racionalización de Tramites</t>
  </si>
  <si>
    <t>3.1</t>
  </si>
  <si>
    <t>estrategia de rendición de cuentas</t>
  </si>
  <si>
    <t>4.1</t>
  </si>
  <si>
    <t>Plan de acción Atención al ciudadano</t>
  </si>
  <si>
    <t>5.1</t>
  </si>
  <si>
    <t xml:space="preserve">Plan de acción Transparencia y Acceso a la información </t>
  </si>
  <si>
    <t>6.1</t>
  </si>
  <si>
    <t xml:space="preserve">Plan de participación </t>
  </si>
  <si>
    <t>7.1</t>
  </si>
  <si>
    <t>Código de Integridad</t>
  </si>
  <si>
    <t xml:space="preserve">8.1 </t>
  </si>
  <si>
    <t>otros</t>
  </si>
  <si>
    <t>Cumple</t>
  </si>
  <si>
    <t>No cumple</t>
  </si>
  <si>
    <t>N/A</t>
  </si>
  <si>
    <t xml:space="preserve">Los mapas de Riesgo están desarrollados en el formato antiguo </t>
  </si>
  <si>
    <t>no esta incluido en el PAAC</t>
  </si>
  <si>
    <t xml:space="preserve">Cumplimiento de Publicacion formato de bienes y conflicto de interes de acuerdo a la ley 2013 de 2019 </t>
  </si>
  <si>
    <t>El documento se encuentra publicado en la sección de transparencia conforme la ley 1712 de 2014</t>
  </si>
  <si>
    <t xml:space="preserve">OBSERVACION GENERAL </t>
  </si>
  <si>
    <t xml:space="preserve">La estrategia no esta construida con los lineamientos del manual unico de rendicion de cuentas version 2  </t>
  </si>
  <si>
    <t>El documento no se encuentra publicado en la página web</t>
  </si>
  <si>
    <t>el documento no se encuentra publicado en la seccion de transparencia.</t>
  </si>
  <si>
    <t>no cumple con el estándar establecido para la estrategia de racionalizacion de tramites detremindao por la DAFP en el portal SUIT</t>
  </si>
  <si>
    <t>se recomienda usar los liniamientos de la guia</t>
  </si>
  <si>
    <t>codigo de integridad, fortalecer estrategias de lucha contra la corrupcion.</t>
  </si>
  <si>
    <t>Actualizar codigo de buen gobierno y jornada de sensibilizacion del codigo de integridad.</t>
  </si>
  <si>
    <t>debe ser publicado de manera completa, bajo los lineamientos de la guia</t>
  </si>
  <si>
    <t>El plan no esta construido con los lineamientos de atencion al ciudadano</t>
  </si>
  <si>
    <t>se recomienda usar los liniamientos de la guia de atencion al ciudadano</t>
  </si>
  <si>
    <t>Revisar manuales por procesos, implementar gestion de calidad, manual de procedimiento del area financiera</t>
  </si>
  <si>
    <t>Fortalecer los valores institucionales de los funcionarios del Municipio y divulgación del Código de Integridad, de conformidad con las particularidades y autonomía de la Entidad.</t>
  </si>
  <si>
    <t xml:space="preserve">Ajustar codigo de integridad </t>
  </si>
  <si>
    <t>EL ARCHIVO NO SE PUEDE ABRIR</t>
  </si>
  <si>
    <t>no cumple con el estándar establecido para la estrategia de racionalizacion de tramites determinado por la DAFP en el portal SUIT</t>
  </si>
  <si>
    <t>Fortalecer estrategias de lucha contra la corrupcion. Codigo de integridad, actualizar codigo de buen gobierno</t>
  </si>
  <si>
    <t>NO SIGUE LINEAMIENTOS DE LA GUIA PAR ALABORA EL PAAC</t>
  </si>
  <si>
    <t>No cumple con el estandar establecido para la estrategia de racionalizacion de tramites determinado por la DAFP en el portal SUIT</t>
  </si>
  <si>
    <t>Fortalecimiento de la cultura ética</t>
  </si>
  <si>
    <t>El documento no se encuentra publicado en la sección de Transparencia.</t>
  </si>
  <si>
    <t>No esta incluido en el PAAC</t>
  </si>
  <si>
    <t>Fortalecer los valores institucionales de los funcionarios del Municipio y divulgación del Código de Integridad, de conformidad con las particularidades y autonomía de la Entidad</t>
  </si>
  <si>
    <t>SOCIALIZACION DE MIPG</t>
  </si>
  <si>
    <t xml:space="preserve">El documento se encuentra publicado en otra seccion distinta a transparencia </t>
  </si>
  <si>
    <t>Esta incluido en el PAAC</t>
  </si>
  <si>
    <t>fomentar control social y socializacion de los planes y programas</t>
  </si>
  <si>
    <t>enunciado</t>
  </si>
  <si>
    <t>se definieron acciones concretas , relacoinadas a publicacion de informacoin contractual , control y vigilancia y seguimiento a derechos de peticion</t>
  </si>
  <si>
    <t>Gestion contractual</t>
  </si>
  <si>
    <t>El documento se encuentra publicado en la sección de transparencia conforme la ley 1712 de 2015</t>
  </si>
  <si>
    <t>DOCUMENTO ERRONEO</t>
  </si>
  <si>
    <t>No cumple con el estandar establecido para la estrategia plan de acción de gestión de riesgo de corrupción</t>
  </si>
  <si>
    <t>No cumple con el estandar establecido para la estrategia  Racionalización de Tramites determinado por la DAFP en el portal de SUIT.</t>
  </si>
  <si>
    <t>los mapas se encuentran actualizados de acuerdo a la última guía de la DAFP</t>
  </si>
  <si>
    <t xml:space="preserve">No cumple con el estandar establecido para la estrategia Plan de acción de gestión de riesgo de corrupción </t>
  </si>
  <si>
    <t>No cumple con el estandar establecido para la estrategia  de Racionalización de Tramites</t>
  </si>
  <si>
    <t>Acuerdos y compromisos protocolos eticos</t>
  </si>
  <si>
    <t>el formato utilizado no corresponde al establecido por el suit , no tiene relacion a los objetivos de la estrategia , ademas las acciones evidencian fechas de corte de vigencias anteriores.</t>
  </si>
  <si>
    <t>la estrategia no esta construida con los lineamientos del manual unico de rendicion de cuentas version 2</t>
  </si>
  <si>
    <t>el titulo del plan de accion , hace referencia a mecanimos de participacion ciudadana , pero el documento ilustra acciones de atencion al ciudadano y no especifica ningun espacio o mecanismo de acuerdo a lo establecido en la guia para la elaboracion del plan de participacion ciudadana</t>
  </si>
  <si>
    <t xml:space="preserve">organizar los subcomponentes de acuerdo a los propositos de la guia , para dar cumplimiento a la trasnaparencia activa , pasiva y a los intrumentos de gestion de la informacion </t>
  </si>
  <si>
    <t>no esta publicado dentro del paac ni en sus anexos , ni en la pagina web de la entidad</t>
  </si>
  <si>
    <t>¿Cuáles?</t>
  </si>
  <si>
    <t>ENUNCIADO</t>
  </si>
  <si>
    <t xml:space="preserve">La estrategia no esta construida con los lineamientos del manual unico ed rendicion de cuentas versoin 2  </t>
  </si>
  <si>
    <t>El documento se encuentra publicado en la sección de transparencia conforme la ley 1712 de 2016</t>
  </si>
  <si>
    <t>La estrategia no esta construida con los lineamientos del manual unico de rendicion de cuentas version 2</t>
  </si>
  <si>
    <t>La estrategia esta construida con los lineamientos del manual unico de rendicion de cuentas version 2</t>
  </si>
  <si>
    <t>El plan de acción de riesgos no se encuentra publicado en la página Web</t>
  </si>
  <si>
    <t>Alcalá</t>
  </si>
  <si>
    <t>Andalucía</t>
  </si>
  <si>
    <t>Ansermanuevo</t>
  </si>
  <si>
    <t>Argelia</t>
  </si>
  <si>
    <t>Bolivar</t>
  </si>
  <si>
    <t>Buenaventura</t>
  </si>
  <si>
    <t>Bugalagrande</t>
  </si>
  <si>
    <t>Caicedonia</t>
  </si>
  <si>
    <t>Calima</t>
  </si>
  <si>
    <t>Candelaria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</si>
  <si>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</si>
  <si>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</si>
  <si>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</si>
  <si>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</si>
  <si>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</si>
  <si>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</si>
  <si>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</si>
  <si>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</si>
  <si>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</si>
  <si>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Guadalajara de Buga</t>
  </si>
  <si>
    <t>Jamundí</t>
  </si>
  <si>
    <t>La cumbre</t>
  </si>
  <si>
    <t>La Unión</t>
  </si>
  <si>
    <t>La Victoria</t>
  </si>
  <si>
    <t>Obando</t>
  </si>
  <si>
    <t>Palmira</t>
  </si>
  <si>
    <t>Pradera</t>
  </si>
  <si>
    <t>Restrepo</t>
  </si>
  <si>
    <t>Riofrio</t>
  </si>
  <si>
    <t>Roldanillo</t>
  </si>
  <si>
    <t>San Pedro</t>
  </si>
  <si>
    <t>Santiago de Cali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</si>
  <si>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</si>
  <si>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</si>
  <si>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</si>
  <si>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</si>
  <si>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</si>
  <si>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</si>
  <si>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</si>
  <si>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</si>
  <si>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</si>
  <si>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</si>
  <si>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Ponderado</t>
  </si>
  <si>
    <t>Municipio</t>
  </si>
  <si>
    <t>Puntaje</t>
  </si>
  <si>
    <t>Color</t>
  </si>
  <si>
    <t>Descripción</t>
  </si>
  <si>
    <t>0 - 20</t>
  </si>
  <si>
    <t>Básico operativo bajo</t>
  </si>
  <si>
    <t>21 - 40</t>
  </si>
  <si>
    <t>Básico operativo medio</t>
  </si>
  <si>
    <t>41 - 60</t>
  </si>
  <si>
    <t>Básico operativo alto</t>
  </si>
  <si>
    <t>61- 80</t>
  </si>
  <si>
    <t>Transformación</t>
  </si>
  <si>
    <t>81- 100</t>
  </si>
  <si>
    <t>Consolidación</t>
  </si>
  <si>
    <t>Estado</t>
  </si>
  <si>
    <t>#</t>
  </si>
  <si>
    <t>%</t>
  </si>
  <si>
    <t xml:space="preserve">Presentación </t>
  </si>
  <si>
    <t>Cumple #</t>
  </si>
  <si>
    <t>Cumple %</t>
  </si>
  <si>
    <t xml:space="preserve">ley 2013 de 2019, Publicación proactiva de declaracion de 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</si>
</sst>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C671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rgb="FFFFFA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/>
    <xf numFmtId="0" fontId="1" fillId="2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Fill="1" applyBorder="1"/>
    <xf numFmtId="0" fontId="3" fillId="4" borderId="12" xfId="0" applyFont="1" applyFill="1" applyBorder="1"/>
    <xf numFmtId="0" fontId="0" fillId="4" borderId="12" xfId="0" applyFont="1" applyFill="1" applyBorder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5" borderId="12" xfId="0" applyFont="1" applyFill="1" applyBorder="1"/>
    <xf numFmtId="0" fontId="5" fillId="3" borderId="12" xfId="0" applyFont="1" applyFill="1" applyBorder="1"/>
    <xf numFmtId="0" fontId="0" fillId="3" borderId="12" xfId="0" applyFill="1" applyBorder="1"/>
    <xf numFmtId="9" fontId="3" fillId="4" borderId="12" xfId="1" applyFont="1" applyFill="1" applyBorder="1"/>
    <xf numFmtId="9" fontId="0" fillId="0" borderId="12" xfId="1" applyFont="1" applyBorder="1"/>
    <xf numFmtId="0" fontId="1" fillId="2" borderId="12" xfId="0" applyFont="1" applyFill="1" applyBorder="1" applyAlignment="1">
      <alignment vertical="center" wrapText="1"/>
    </xf>
    <xf numFmtId="0" fontId="0" fillId="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3" borderId="12" xfId="0" applyFill="1" applyBorder="1" applyAlignment="1">
      <alignment horizontal="center" wrapText="1"/>
    </xf>
    <xf numFmtId="0" fontId="4" fillId="0" borderId="12" xfId="0" applyFont="1" applyBorder="1" applyAlignment="1">
      <alignment horizontal="justify" vertical="center"/>
    </xf>
    <xf numFmtId="0" fontId="0" fillId="0" borderId="12" xfId="0" applyFill="1" applyBorder="1" applyAlignment="1">
      <alignment vertical="center" wrapText="1"/>
    </xf>
    <xf numFmtId="0" fontId="0" fillId="0" borderId="12" xfId="0" applyNumberFormat="1" applyBorder="1"/>
    <xf numFmtId="9" fontId="0" fillId="6" borderId="12" xfId="1" applyFont="1" applyFill="1" applyBorder="1"/>
    <xf numFmtId="0" fontId="0" fillId="0" borderId="12" xfId="0" applyBorder="1" applyAlignment="1">
      <alignment horizontal="center" vertical="center" textRotation="90" wrapText="1"/>
    </xf>
    <xf numFmtId="0" fontId="7" fillId="5" borderId="22" xfId="0" applyFont="1" applyFill="1" applyBorder="1"/>
    <xf numFmtId="0" fontId="7" fillId="5" borderId="23" xfId="0" applyFont="1" applyFill="1" applyBorder="1"/>
    <xf numFmtId="0" fontId="0" fillId="0" borderId="24" xfId="0" applyFill="1" applyBorder="1" applyAlignment="1">
      <alignment vertical="center" wrapText="1"/>
    </xf>
    <xf numFmtId="0" fontId="8" fillId="7" borderId="0" xfId="0" applyFont="1" applyFill="1" applyAlignment="1">
      <alignment horizontal="center" vertical="center"/>
    </xf>
    <xf numFmtId="0" fontId="5" fillId="2" borderId="0" xfId="0" applyFont="1" applyFill="1"/>
    <xf numFmtId="0" fontId="0" fillId="0" borderId="0" xfId="0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9" fontId="0" fillId="0" borderId="0" xfId="1" applyFont="1"/>
    <xf numFmtId="0" fontId="0" fillId="8" borderId="0" xfId="0" applyFill="1"/>
    <xf numFmtId="0" fontId="11" fillId="9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vertical="center"/>
    </xf>
    <xf numFmtId="0" fontId="12" fillId="11" borderId="12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0" fontId="11" fillId="9" borderId="27" xfId="0" applyFont="1" applyFill="1" applyBorder="1" applyAlignment="1">
      <alignment vertical="center"/>
    </xf>
    <xf numFmtId="0" fontId="12" fillId="12" borderId="12" xfId="0" applyFont="1" applyFill="1" applyBorder="1" applyAlignment="1">
      <alignment vertical="center"/>
    </xf>
    <xf numFmtId="0" fontId="12" fillId="13" borderId="12" xfId="0" applyFont="1" applyFill="1" applyBorder="1" applyAlignment="1">
      <alignment vertical="center"/>
    </xf>
    <xf numFmtId="0" fontId="12" fillId="8" borderId="12" xfId="0" applyFont="1" applyFill="1" applyBorder="1" applyAlignment="1">
      <alignment vertical="center"/>
    </xf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1" fillId="2" borderId="25" xfId="0" applyFont="1" applyFill="1" applyBorder="1" applyAlignment="1">
      <alignment wrapText="1"/>
    </xf>
    <xf numFmtId="9" fontId="0" fillId="0" borderId="0" xfId="1" applyNumberFormat="1" applyFont="1"/>
    <xf numFmtId="9" fontId="0" fillId="0" borderId="0" xfId="0" applyNumberFormat="1"/>
    <xf numFmtId="0" fontId="13" fillId="4" borderId="12" xfId="0" applyFont="1" applyFill="1" applyBorder="1" applyAlignment="1">
      <alignment vertical="center"/>
    </xf>
    <xf numFmtId="0" fontId="8" fillId="7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7" borderId="0" xfId="0" applyFill="1"/>
    <xf numFmtId="0" fontId="9" fillId="2" borderId="30" xfId="0" applyFont="1" applyFill="1" applyBorder="1" applyAlignment="1">
      <alignment horizontal="center" vertical="center" wrapText="1"/>
    </xf>
    <xf numFmtId="0" fontId="0" fillId="2" borderId="0" xfId="0" applyFill="1"/>
    <xf numFmtId="1" fontId="0" fillId="0" borderId="0" xfId="1" applyNumberFormat="1" applyFont="1"/>
    <xf numFmtId="9" fontId="5" fillId="2" borderId="3" xfId="1" applyFont="1" applyFill="1" applyBorder="1" applyAlignment="1">
      <alignment horizontal="center"/>
    </xf>
    <xf numFmtId="9" fontId="5" fillId="0" borderId="9" xfId="1" applyFont="1" applyBorder="1" applyAlignment="1">
      <alignment horizontal="center"/>
    </xf>
    <xf numFmtId="9" fontId="5" fillId="0" borderId="29" xfId="1" applyFont="1" applyBorder="1" applyAlignment="1">
      <alignment horizontal="center"/>
    </xf>
    <xf numFmtId="0" fontId="14" fillId="19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525"/>
      <color rgb="FF00B050"/>
      <color rgb="FFA9FE00"/>
      <color rgb="FFFFFA00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datos!$W$34</c:f>
              <c:strCache>
                <c:ptCount val="1"/>
                <c:pt idx="0">
                  <c:v>Ponderado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29-48BA-A06F-7C8910425F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29-48BA-A06F-7C8910425F90}"/>
              </c:ext>
            </c:extLst>
          </c:dPt>
          <c:cat>
            <c:strRef>
              <c:f>datos!$W$35:$W$36</c:f>
              <c:strCache>
                <c:ptCount val="2"/>
                <c:pt idx="0">
                  <c:v>Cumple</c:v>
                </c:pt>
                <c:pt idx="1">
                  <c:v>No cumple</c:v>
                </c:pt>
              </c:strCache>
            </c:strRef>
          </c:cat>
          <c:val>
            <c:numRef>
              <c:f>datos!$X$35:$X$36</c:f>
              <c:numCache>
                <c:formatCode>0%</c:formatCode>
                <c:ptCount val="2"/>
                <c:pt idx="0">
                  <c:v>0.88888888888888884</c:v>
                </c:pt>
                <c:pt idx="1">
                  <c:v>0.11111111111111116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3-457A-A382-4FAF7B4B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datos!$D$83:$M$83</c:f>
              <c:strCache>
                <c:ptCount val="10"/>
                <c:pt idx="0">
                  <c:v>La entidad Publico en el portal web el PAAC 2020</c:v>
                </c:pt>
                <c:pt idx="1">
                  <c:v> Mapas de Riesgo de Corrupción </c:v>
                </c:pt>
                <c:pt idx="2">
                  <c:v>Plan de acción de gestión de riesgo de corrupción </c:v>
                </c:pt>
                <c:pt idx="3">
                  <c:v>estrategia de Racionalización de Tramites</c:v>
                </c:pt>
                <c:pt idx="4">
                  <c:v>estrategia de rendición de cuentas</c:v>
                </c:pt>
                <c:pt idx="5">
                  <c:v>Plan de acción Atención al ciudadano</c:v>
                </c:pt>
                <c:pt idx="6">
                  <c:v>Plan de acción Transparencia y Acceso a la información </c:v>
                </c:pt>
                <c:pt idx="7">
                  <c:v>Plan de participación </c:v>
                </c:pt>
                <c:pt idx="8">
                  <c:v>Código de Integridad</c:v>
                </c:pt>
                <c:pt idx="9">
                  <c:v>otros</c:v>
                </c:pt>
              </c:strCache>
            </c:strRef>
          </c:cat>
          <c:val>
            <c:numRef>
              <c:f>datos!$D$84:$M$84</c:f>
              <c:numCache>
                <c:formatCode>0</c:formatCode>
                <c:ptCount val="10"/>
                <c:pt idx="0">
                  <c:v>40</c:v>
                </c:pt>
                <c:pt idx="1">
                  <c:v>28</c:v>
                </c:pt>
                <c:pt idx="2">
                  <c:v>29</c:v>
                </c:pt>
                <c:pt idx="3">
                  <c:v>12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0</c:v>
                </c:pt>
                <c:pt idx="8">
                  <c:v>13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1-484F-B872-631CA9F74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40484304"/>
        <c:axId val="810160400"/>
      </c:barChart>
      <c:catAx>
        <c:axId val="54048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0160400"/>
        <c:crosses val="autoZero"/>
        <c:auto val="1"/>
        <c:lblAlgn val="ctr"/>
        <c:lblOffset val="100"/>
        <c:noMultiLvlLbl val="0"/>
      </c:catAx>
      <c:valAx>
        <c:axId val="8101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048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chemeClr val="tx1"/>
                </a:solidFill>
              </a:rPr>
              <a:t>Publicacion</a:t>
            </a:r>
            <a:r>
              <a:rPr lang="en-US" sz="2400" b="1" baseline="0">
                <a:solidFill>
                  <a:schemeClr val="tx1"/>
                </a:solidFill>
              </a:rPr>
              <a:t> PAAC 2020</a:t>
            </a:r>
            <a:endParaRPr lang="en-US" sz="24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datos!$D$83</c:f>
              <c:strCache>
                <c:ptCount val="1"/>
                <c:pt idx="0">
                  <c:v>La entidad Publico en el portal web el PAAC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1E-46E3-A5CE-83E08BB371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1E-46E3-A5CE-83E08BB37107}"/>
              </c:ext>
            </c:extLst>
          </c:dPt>
          <c:cat>
            <c:strRef>
              <c:f>datos!$C$84:$C$85</c:f>
              <c:strCache>
                <c:ptCount val="2"/>
                <c:pt idx="0">
                  <c:v>Cumple</c:v>
                </c:pt>
                <c:pt idx="1">
                  <c:v>No cumple</c:v>
                </c:pt>
              </c:strCache>
            </c:strRef>
          </c:cat>
          <c:val>
            <c:numRef>
              <c:f>datos!$D$84:$D$85</c:f>
              <c:numCache>
                <c:formatCode>General</c:formatCode>
                <c:ptCount val="2"/>
                <c:pt idx="0" formatCode="0">
                  <c:v>40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9-43A6-9D61-F93365F9D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158750</xdr:rowOff>
    </xdr:from>
    <xdr:to>
      <xdr:col>6</xdr:col>
      <xdr:colOff>127000</xdr:colOff>
      <xdr:row>34</xdr:row>
      <xdr:rowOff>95250</xdr:rowOff>
    </xdr:to>
    <xdr:sp macro="" textlink="">
      <xdr:nvSpPr>
        <xdr:cNvPr id="46" name="Rectángulo: esquinas redondeadas 45">
          <a:extLst>
            <a:ext uri="{FF2B5EF4-FFF2-40B4-BE49-F238E27FC236}">
              <a16:creationId xmlns:a16="http://schemas.microsoft.com/office/drawing/2014/main" id="{952514E4-5325-4969-901A-3D02679C678D}"/>
            </a:ext>
          </a:extLst>
        </xdr:cNvPr>
        <xdr:cNvSpPr/>
      </xdr:nvSpPr>
      <xdr:spPr>
        <a:xfrm>
          <a:off x="0" y="1301750"/>
          <a:ext cx="4699000" cy="65405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15875</xdr:colOff>
      <xdr:row>0</xdr:row>
      <xdr:rowOff>0</xdr:rowOff>
    </xdr:from>
    <xdr:to>
      <xdr:col>19</xdr:col>
      <xdr:colOff>230187</xdr:colOff>
      <xdr:row>5</xdr:row>
      <xdr:rowOff>95250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DD1E0170-0D75-42B2-BA60-828E4AAE3A18}"/>
            </a:ext>
          </a:extLst>
        </xdr:cNvPr>
        <xdr:cNvSpPr/>
      </xdr:nvSpPr>
      <xdr:spPr>
        <a:xfrm>
          <a:off x="15875" y="0"/>
          <a:ext cx="18438812" cy="10477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latin typeface="Arial" panose="020B0604020202020204" pitchFamily="34" charset="0"/>
              <a:cs typeface="Arial" panose="020B0604020202020204" pitchFamily="34" charset="0"/>
            </a:rPr>
            <a:t>Monitoreo al Cumplimiento</a:t>
          </a:r>
          <a:r>
            <a:rPr lang="es-CO" sz="2400" b="1" baseline="0">
              <a:latin typeface="Arial" panose="020B0604020202020204" pitchFamily="34" charset="0"/>
              <a:cs typeface="Arial" panose="020B0604020202020204" pitchFamily="34" charset="0"/>
            </a:rPr>
            <a:t> en la publicación del Plan Anticorrupción y de Atención al Ciudadano 2020 - Alcaldías Municipales</a:t>
          </a:r>
          <a:endParaRPr lang="es-CO" sz="2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79375</xdr:colOff>
      <xdr:row>6</xdr:row>
      <xdr:rowOff>650875</xdr:rowOff>
    </xdr:from>
    <xdr:to>
      <xdr:col>6</xdr:col>
      <xdr:colOff>0</xdr:colOff>
      <xdr:row>29</xdr:row>
      <xdr:rowOff>168275</xdr:rowOff>
    </xdr:to>
    <xdr:grpSp>
      <xdr:nvGrpSpPr>
        <xdr:cNvPr id="3" name="Valle">
          <a:extLst>
            <a:ext uri="{FF2B5EF4-FFF2-40B4-BE49-F238E27FC236}">
              <a16:creationId xmlns:a16="http://schemas.microsoft.com/office/drawing/2014/main" id="{08080999-DD4B-4420-8EEE-B3960EEC49F4}"/>
            </a:ext>
          </a:extLst>
        </xdr:cNvPr>
        <xdr:cNvGrpSpPr/>
      </xdr:nvGrpSpPr>
      <xdr:grpSpPr>
        <a:xfrm>
          <a:off x="79375" y="1809750"/>
          <a:ext cx="4492625" cy="6470650"/>
          <a:chOff x="5000625" y="704850"/>
          <a:chExt cx="6781800" cy="6610350"/>
        </a:xfrm>
      </xdr:grpSpPr>
      <xdr:sp macro="" textlink="datos!P70">
        <xdr:nvSpPr>
          <xdr:cNvPr id="4" name="Buenaventura">
            <a:extLst>
              <a:ext uri="{FF2B5EF4-FFF2-40B4-BE49-F238E27FC236}">
                <a16:creationId xmlns:a16="http://schemas.microsoft.com/office/drawing/2014/main" id="{C1CB4BE1-E8E6-40F3-AF8B-1B1EFEA9CB09}"/>
              </a:ext>
            </a:extLst>
          </xdr:cNvPr>
          <xdr:cNvSpPr>
            <a:spLocks/>
          </xdr:cNvSpPr>
        </xdr:nvSpPr>
        <xdr:spPr bwMode="auto">
          <a:xfrm>
            <a:off x="5000625" y="3286125"/>
            <a:ext cx="3181350" cy="4029075"/>
          </a:xfrm>
          <a:custGeom>
            <a:avLst/>
            <a:gdLst>
              <a:gd name="T0" fmla="*/ 2369 w 7556"/>
              <a:gd name="T1" fmla="*/ 580 h 9515"/>
              <a:gd name="T2" fmla="*/ 1751 w 7556"/>
              <a:gd name="T3" fmla="*/ 413 h 9515"/>
              <a:gd name="T4" fmla="*/ 1036 w 7556"/>
              <a:gd name="T5" fmla="*/ 881 h 9515"/>
              <a:gd name="T6" fmla="*/ 1167 w 7556"/>
              <a:gd name="T7" fmla="*/ 1954 h 9515"/>
              <a:gd name="T8" fmla="*/ 1686 w 7556"/>
              <a:gd name="T9" fmla="*/ 2826 h 9515"/>
              <a:gd name="T10" fmla="*/ 2698 w 7556"/>
              <a:gd name="T11" fmla="*/ 3376 h 9515"/>
              <a:gd name="T12" fmla="*/ 3160 w 7556"/>
              <a:gd name="T13" fmla="*/ 4044 h 9515"/>
              <a:gd name="T14" fmla="*/ 3187 w 7556"/>
              <a:gd name="T15" fmla="*/ 4990 h 9515"/>
              <a:gd name="T16" fmla="*/ 2758 w 7556"/>
              <a:gd name="T17" fmla="*/ 5357 h 9515"/>
              <a:gd name="T18" fmla="*/ 2043 w 7556"/>
              <a:gd name="T19" fmla="*/ 5628 h 9515"/>
              <a:gd name="T20" fmla="*/ 1862 w 7556"/>
              <a:gd name="T21" fmla="*/ 6075 h 9515"/>
              <a:gd name="T22" fmla="*/ 1558 w 7556"/>
              <a:gd name="T23" fmla="*/ 6497 h 9515"/>
              <a:gd name="T24" fmla="*/ 1238 w 7556"/>
              <a:gd name="T25" fmla="*/ 6954 h 9515"/>
              <a:gd name="T26" fmla="*/ 714 w 7556"/>
              <a:gd name="T27" fmla="*/ 7426 h 9515"/>
              <a:gd name="T28" fmla="*/ 83 w 7556"/>
              <a:gd name="T29" fmla="*/ 8051 h 9515"/>
              <a:gd name="T30" fmla="*/ 307 w 7556"/>
              <a:gd name="T31" fmla="*/ 8287 h 9515"/>
              <a:gd name="T32" fmla="*/ 895 w 7556"/>
              <a:gd name="T33" fmla="*/ 7991 h 9515"/>
              <a:gd name="T34" fmla="*/ 1258 w 7556"/>
              <a:gd name="T35" fmla="*/ 8181 h 9515"/>
              <a:gd name="T36" fmla="*/ 1536 w 7556"/>
              <a:gd name="T37" fmla="*/ 8717 h 9515"/>
              <a:gd name="T38" fmla="*/ 1665 w 7556"/>
              <a:gd name="T39" fmla="*/ 8865 h 9515"/>
              <a:gd name="T40" fmla="*/ 1935 w 7556"/>
              <a:gd name="T41" fmla="*/ 8636 h 9515"/>
              <a:gd name="T42" fmla="*/ 2294 w 7556"/>
              <a:gd name="T43" fmla="*/ 8918 h 9515"/>
              <a:gd name="T44" fmla="*/ 2717 w 7556"/>
              <a:gd name="T45" fmla="*/ 9102 h 9515"/>
              <a:gd name="T46" fmla="*/ 3079 w 7556"/>
              <a:gd name="T47" fmla="*/ 8848 h 9515"/>
              <a:gd name="T48" fmla="*/ 3663 w 7556"/>
              <a:gd name="T49" fmla="*/ 8714 h 9515"/>
              <a:gd name="T50" fmla="*/ 4312 w 7556"/>
              <a:gd name="T51" fmla="*/ 8636 h 9515"/>
              <a:gd name="T52" fmla="*/ 4819 w 7556"/>
              <a:gd name="T53" fmla="*/ 8840 h 9515"/>
              <a:gd name="T54" fmla="*/ 5240 w 7556"/>
              <a:gd name="T55" fmla="*/ 9168 h 9515"/>
              <a:gd name="T56" fmla="*/ 5600 w 7556"/>
              <a:gd name="T57" fmla="*/ 9387 h 9515"/>
              <a:gd name="T58" fmla="*/ 6014 w 7556"/>
              <a:gd name="T59" fmla="*/ 9503 h 9515"/>
              <a:gd name="T60" fmla="*/ 6571 w 7556"/>
              <a:gd name="T61" fmla="*/ 9146 h 9515"/>
              <a:gd name="T62" fmla="*/ 6478 w 7556"/>
              <a:gd name="T63" fmla="*/ 8952 h 9515"/>
              <a:gd name="T64" fmla="*/ 6893 w 7556"/>
              <a:gd name="T65" fmla="*/ 8499 h 9515"/>
              <a:gd name="T66" fmla="*/ 7195 w 7556"/>
              <a:gd name="T67" fmla="*/ 8045 h 9515"/>
              <a:gd name="T68" fmla="*/ 7415 w 7556"/>
              <a:gd name="T69" fmla="*/ 7436 h 9515"/>
              <a:gd name="T70" fmla="*/ 6969 w 7556"/>
              <a:gd name="T71" fmla="*/ 6642 h 9515"/>
              <a:gd name="T72" fmla="*/ 6523 w 7556"/>
              <a:gd name="T73" fmla="*/ 6228 h 9515"/>
              <a:gd name="T74" fmla="*/ 6300 w 7556"/>
              <a:gd name="T75" fmla="*/ 5867 h 9515"/>
              <a:gd name="T76" fmla="*/ 5994 w 7556"/>
              <a:gd name="T77" fmla="*/ 5455 h 9515"/>
              <a:gd name="T78" fmla="*/ 6525 w 7556"/>
              <a:gd name="T79" fmla="*/ 4814 h 9515"/>
              <a:gd name="T80" fmla="*/ 6318 w 7556"/>
              <a:gd name="T81" fmla="*/ 4317 h 9515"/>
              <a:gd name="T82" fmla="*/ 6661 w 7556"/>
              <a:gd name="T83" fmla="*/ 3951 h 9515"/>
              <a:gd name="T84" fmla="*/ 6911 w 7556"/>
              <a:gd name="T85" fmla="*/ 3758 h 9515"/>
              <a:gd name="T86" fmla="*/ 7386 w 7556"/>
              <a:gd name="T87" fmla="*/ 3298 h 9515"/>
              <a:gd name="T88" fmla="*/ 6345 w 7556"/>
              <a:gd name="T89" fmla="*/ 3111 h 9515"/>
              <a:gd name="T90" fmla="*/ 6155 w 7556"/>
              <a:gd name="T91" fmla="*/ 2869 h 9515"/>
              <a:gd name="T92" fmla="*/ 5924 w 7556"/>
              <a:gd name="T93" fmla="*/ 2495 h 9515"/>
              <a:gd name="T94" fmla="*/ 5774 w 7556"/>
              <a:gd name="T95" fmla="*/ 2070 h 9515"/>
              <a:gd name="T96" fmla="*/ 5851 w 7556"/>
              <a:gd name="T97" fmla="*/ 1864 h 9515"/>
              <a:gd name="T98" fmla="*/ 5785 w 7556"/>
              <a:gd name="T99" fmla="*/ 1498 h 9515"/>
              <a:gd name="T100" fmla="*/ 4957 w 7556"/>
              <a:gd name="T101" fmla="*/ 1138 h 9515"/>
              <a:gd name="T102" fmla="*/ 4143 w 7556"/>
              <a:gd name="T103" fmla="*/ 1251 h 9515"/>
              <a:gd name="T104" fmla="*/ 3884 w 7556"/>
              <a:gd name="T105" fmla="*/ 1143 h 9515"/>
              <a:gd name="T106" fmla="*/ 3569 w 7556"/>
              <a:gd name="T107" fmla="*/ 732 h 9515"/>
              <a:gd name="T108" fmla="*/ 3076 w 7556"/>
              <a:gd name="T109" fmla="*/ 699 h 9515"/>
              <a:gd name="T110" fmla="*/ 2689 w 7556"/>
              <a:gd name="T111" fmla="*/ 360 h 9515"/>
              <a:gd name="T112" fmla="*/ 2388 w 7556"/>
              <a:gd name="T113" fmla="*/ 278 h 95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7556" h="9515">
                <a:moveTo>
                  <a:pt x="2388" y="278"/>
                </a:moveTo>
                <a:cubicBezTo>
                  <a:pt x="2376" y="375"/>
                  <a:pt x="2403" y="511"/>
                  <a:pt x="2369" y="580"/>
                </a:cubicBezTo>
                <a:cubicBezTo>
                  <a:pt x="2341" y="635"/>
                  <a:pt x="2238" y="687"/>
                  <a:pt x="2149" y="657"/>
                </a:cubicBezTo>
                <a:cubicBezTo>
                  <a:pt x="2046" y="624"/>
                  <a:pt x="1968" y="381"/>
                  <a:pt x="1751" y="413"/>
                </a:cubicBezTo>
                <a:cubicBezTo>
                  <a:pt x="1536" y="444"/>
                  <a:pt x="1689" y="701"/>
                  <a:pt x="1511" y="819"/>
                </a:cubicBezTo>
                <a:cubicBezTo>
                  <a:pt x="1312" y="950"/>
                  <a:pt x="1260" y="759"/>
                  <a:pt x="1036" y="881"/>
                </a:cubicBezTo>
                <a:cubicBezTo>
                  <a:pt x="990" y="1178"/>
                  <a:pt x="1249" y="1046"/>
                  <a:pt x="1090" y="1438"/>
                </a:cubicBezTo>
                <a:cubicBezTo>
                  <a:pt x="995" y="1670"/>
                  <a:pt x="998" y="1814"/>
                  <a:pt x="1167" y="1954"/>
                </a:cubicBezTo>
                <a:cubicBezTo>
                  <a:pt x="1285" y="2052"/>
                  <a:pt x="1484" y="2140"/>
                  <a:pt x="1589" y="2241"/>
                </a:cubicBezTo>
                <a:cubicBezTo>
                  <a:pt x="1802" y="2446"/>
                  <a:pt x="1686" y="2524"/>
                  <a:pt x="1686" y="2826"/>
                </a:cubicBezTo>
                <a:cubicBezTo>
                  <a:pt x="1837" y="2896"/>
                  <a:pt x="2101" y="2964"/>
                  <a:pt x="2225" y="3061"/>
                </a:cubicBezTo>
                <a:cubicBezTo>
                  <a:pt x="2386" y="3186"/>
                  <a:pt x="2470" y="3370"/>
                  <a:pt x="2698" y="3376"/>
                </a:cubicBezTo>
                <a:cubicBezTo>
                  <a:pt x="2937" y="3383"/>
                  <a:pt x="3118" y="3251"/>
                  <a:pt x="3266" y="3531"/>
                </a:cubicBezTo>
                <a:cubicBezTo>
                  <a:pt x="3477" y="3929"/>
                  <a:pt x="3320" y="3891"/>
                  <a:pt x="3160" y="4044"/>
                </a:cubicBezTo>
                <a:cubicBezTo>
                  <a:pt x="3094" y="4106"/>
                  <a:pt x="3102" y="4233"/>
                  <a:pt x="3132" y="4336"/>
                </a:cubicBezTo>
                <a:cubicBezTo>
                  <a:pt x="3173" y="4478"/>
                  <a:pt x="3250" y="4858"/>
                  <a:pt x="3187" y="4990"/>
                </a:cubicBezTo>
                <a:cubicBezTo>
                  <a:pt x="3147" y="5072"/>
                  <a:pt x="3123" y="5225"/>
                  <a:pt x="3065" y="5270"/>
                </a:cubicBezTo>
                <a:cubicBezTo>
                  <a:pt x="2987" y="5332"/>
                  <a:pt x="2890" y="5277"/>
                  <a:pt x="2758" y="5357"/>
                </a:cubicBezTo>
                <a:cubicBezTo>
                  <a:pt x="2630" y="5433"/>
                  <a:pt x="2559" y="5379"/>
                  <a:pt x="2425" y="5418"/>
                </a:cubicBezTo>
                <a:cubicBezTo>
                  <a:pt x="2012" y="5540"/>
                  <a:pt x="2161" y="5503"/>
                  <a:pt x="2043" y="5628"/>
                </a:cubicBezTo>
                <a:cubicBezTo>
                  <a:pt x="1991" y="5682"/>
                  <a:pt x="1989" y="5652"/>
                  <a:pt x="1900" y="5684"/>
                </a:cubicBezTo>
                <a:lnTo>
                  <a:pt x="1862" y="6075"/>
                </a:lnTo>
                <a:cubicBezTo>
                  <a:pt x="1759" y="6149"/>
                  <a:pt x="1688" y="6189"/>
                  <a:pt x="1614" y="6308"/>
                </a:cubicBezTo>
                <a:cubicBezTo>
                  <a:pt x="1556" y="6401"/>
                  <a:pt x="1595" y="6405"/>
                  <a:pt x="1558" y="6497"/>
                </a:cubicBezTo>
                <a:cubicBezTo>
                  <a:pt x="1527" y="6578"/>
                  <a:pt x="1516" y="6538"/>
                  <a:pt x="1469" y="6676"/>
                </a:cubicBezTo>
                <a:cubicBezTo>
                  <a:pt x="1420" y="6818"/>
                  <a:pt x="1283" y="6851"/>
                  <a:pt x="1238" y="6954"/>
                </a:cubicBezTo>
                <a:cubicBezTo>
                  <a:pt x="1143" y="7176"/>
                  <a:pt x="1258" y="7068"/>
                  <a:pt x="989" y="7213"/>
                </a:cubicBezTo>
                <a:cubicBezTo>
                  <a:pt x="831" y="7298"/>
                  <a:pt x="834" y="7373"/>
                  <a:pt x="714" y="7426"/>
                </a:cubicBezTo>
                <a:cubicBezTo>
                  <a:pt x="558" y="7496"/>
                  <a:pt x="548" y="7575"/>
                  <a:pt x="437" y="7653"/>
                </a:cubicBezTo>
                <a:cubicBezTo>
                  <a:pt x="137" y="7863"/>
                  <a:pt x="228" y="7896"/>
                  <a:pt x="83" y="8051"/>
                </a:cubicBezTo>
                <a:cubicBezTo>
                  <a:pt x="30" y="8109"/>
                  <a:pt x="0" y="8129"/>
                  <a:pt x="30" y="8237"/>
                </a:cubicBezTo>
                <a:cubicBezTo>
                  <a:pt x="114" y="8331"/>
                  <a:pt x="194" y="8290"/>
                  <a:pt x="307" y="8287"/>
                </a:cubicBezTo>
                <a:cubicBezTo>
                  <a:pt x="411" y="8285"/>
                  <a:pt x="521" y="8310"/>
                  <a:pt x="637" y="8316"/>
                </a:cubicBezTo>
                <a:cubicBezTo>
                  <a:pt x="641" y="8088"/>
                  <a:pt x="683" y="8025"/>
                  <a:pt x="895" y="7991"/>
                </a:cubicBezTo>
                <a:cubicBezTo>
                  <a:pt x="985" y="7977"/>
                  <a:pt x="1032" y="7993"/>
                  <a:pt x="1098" y="8030"/>
                </a:cubicBezTo>
                <a:cubicBezTo>
                  <a:pt x="1236" y="8105"/>
                  <a:pt x="1168" y="8064"/>
                  <a:pt x="1258" y="8181"/>
                </a:cubicBezTo>
                <a:cubicBezTo>
                  <a:pt x="1383" y="8341"/>
                  <a:pt x="1478" y="8251"/>
                  <a:pt x="1520" y="8492"/>
                </a:cubicBezTo>
                <a:cubicBezTo>
                  <a:pt x="1538" y="8590"/>
                  <a:pt x="1501" y="8653"/>
                  <a:pt x="1536" y="8717"/>
                </a:cubicBezTo>
                <a:cubicBezTo>
                  <a:pt x="1562" y="8765"/>
                  <a:pt x="1569" y="8752"/>
                  <a:pt x="1600" y="8786"/>
                </a:cubicBezTo>
                <a:cubicBezTo>
                  <a:pt x="1640" y="8830"/>
                  <a:pt x="1612" y="8823"/>
                  <a:pt x="1665" y="8865"/>
                </a:cubicBezTo>
                <a:cubicBezTo>
                  <a:pt x="1736" y="8815"/>
                  <a:pt x="1765" y="8794"/>
                  <a:pt x="1856" y="8735"/>
                </a:cubicBezTo>
                <a:cubicBezTo>
                  <a:pt x="1954" y="8672"/>
                  <a:pt x="1870" y="8726"/>
                  <a:pt x="1935" y="8636"/>
                </a:cubicBezTo>
                <a:cubicBezTo>
                  <a:pt x="2013" y="8528"/>
                  <a:pt x="2162" y="8621"/>
                  <a:pt x="2258" y="8691"/>
                </a:cubicBezTo>
                <a:cubicBezTo>
                  <a:pt x="2368" y="8770"/>
                  <a:pt x="2320" y="8820"/>
                  <a:pt x="2294" y="8918"/>
                </a:cubicBezTo>
                <a:cubicBezTo>
                  <a:pt x="2420" y="8959"/>
                  <a:pt x="2443" y="8896"/>
                  <a:pt x="2536" y="8986"/>
                </a:cubicBezTo>
                <a:cubicBezTo>
                  <a:pt x="2628" y="9076"/>
                  <a:pt x="2590" y="9042"/>
                  <a:pt x="2717" y="9102"/>
                </a:cubicBezTo>
                <a:cubicBezTo>
                  <a:pt x="2769" y="9068"/>
                  <a:pt x="2823" y="9021"/>
                  <a:pt x="2886" y="8966"/>
                </a:cubicBezTo>
                <a:cubicBezTo>
                  <a:pt x="2986" y="8879"/>
                  <a:pt x="2914" y="8880"/>
                  <a:pt x="3079" y="8848"/>
                </a:cubicBezTo>
                <a:cubicBezTo>
                  <a:pt x="3184" y="8827"/>
                  <a:pt x="3175" y="8791"/>
                  <a:pt x="3262" y="8726"/>
                </a:cubicBezTo>
                <a:cubicBezTo>
                  <a:pt x="3546" y="8515"/>
                  <a:pt x="3509" y="8753"/>
                  <a:pt x="3663" y="8714"/>
                </a:cubicBezTo>
                <a:cubicBezTo>
                  <a:pt x="3850" y="8665"/>
                  <a:pt x="3810" y="8515"/>
                  <a:pt x="4064" y="8570"/>
                </a:cubicBezTo>
                <a:cubicBezTo>
                  <a:pt x="4180" y="8595"/>
                  <a:pt x="4212" y="8590"/>
                  <a:pt x="4312" y="8636"/>
                </a:cubicBezTo>
                <a:cubicBezTo>
                  <a:pt x="4384" y="8669"/>
                  <a:pt x="4477" y="8662"/>
                  <a:pt x="4558" y="8681"/>
                </a:cubicBezTo>
                <a:cubicBezTo>
                  <a:pt x="4671" y="8708"/>
                  <a:pt x="4695" y="8798"/>
                  <a:pt x="4819" y="8840"/>
                </a:cubicBezTo>
                <a:cubicBezTo>
                  <a:pt x="4970" y="8890"/>
                  <a:pt x="4917" y="8933"/>
                  <a:pt x="5051" y="9070"/>
                </a:cubicBezTo>
                <a:cubicBezTo>
                  <a:pt x="5126" y="9146"/>
                  <a:pt x="5119" y="9138"/>
                  <a:pt x="5240" y="9168"/>
                </a:cubicBezTo>
                <a:cubicBezTo>
                  <a:pt x="5355" y="9195"/>
                  <a:pt x="5333" y="9224"/>
                  <a:pt x="5402" y="9296"/>
                </a:cubicBezTo>
                <a:cubicBezTo>
                  <a:pt x="5471" y="9369"/>
                  <a:pt x="5508" y="9343"/>
                  <a:pt x="5600" y="9387"/>
                </a:cubicBezTo>
                <a:cubicBezTo>
                  <a:pt x="5667" y="9419"/>
                  <a:pt x="5639" y="9416"/>
                  <a:pt x="5693" y="9449"/>
                </a:cubicBezTo>
                <a:cubicBezTo>
                  <a:pt x="5757" y="9488"/>
                  <a:pt x="5920" y="9515"/>
                  <a:pt x="6014" y="9503"/>
                </a:cubicBezTo>
                <a:cubicBezTo>
                  <a:pt x="6139" y="9487"/>
                  <a:pt x="6313" y="9370"/>
                  <a:pt x="6384" y="9275"/>
                </a:cubicBezTo>
                <a:cubicBezTo>
                  <a:pt x="6477" y="9150"/>
                  <a:pt x="6499" y="9232"/>
                  <a:pt x="6571" y="9146"/>
                </a:cubicBezTo>
                <a:cubicBezTo>
                  <a:pt x="6558" y="9021"/>
                  <a:pt x="6572" y="9117"/>
                  <a:pt x="6518" y="9060"/>
                </a:cubicBezTo>
                <a:cubicBezTo>
                  <a:pt x="6481" y="9020"/>
                  <a:pt x="6458" y="9104"/>
                  <a:pt x="6478" y="8952"/>
                </a:cubicBezTo>
                <a:cubicBezTo>
                  <a:pt x="6500" y="8783"/>
                  <a:pt x="6621" y="8691"/>
                  <a:pt x="6702" y="8570"/>
                </a:cubicBezTo>
                <a:cubicBezTo>
                  <a:pt x="6762" y="8482"/>
                  <a:pt x="6778" y="8491"/>
                  <a:pt x="6893" y="8499"/>
                </a:cubicBezTo>
                <a:cubicBezTo>
                  <a:pt x="6910" y="8393"/>
                  <a:pt x="6923" y="8278"/>
                  <a:pt x="6964" y="8190"/>
                </a:cubicBezTo>
                <a:cubicBezTo>
                  <a:pt x="7017" y="8074"/>
                  <a:pt x="7084" y="8100"/>
                  <a:pt x="7195" y="8045"/>
                </a:cubicBezTo>
                <a:cubicBezTo>
                  <a:pt x="7318" y="7983"/>
                  <a:pt x="7535" y="7786"/>
                  <a:pt x="7556" y="7658"/>
                </a:cubicBezTo>
                <a:cubicBezTo>
                  <a:pt x="7445" y="7562"/>
                  <a:pt x="7410" y="7624"/>
                  <a:pt x="7415" y="7436"/>
                </a:cubicBezTo>
                <a:cubicBezTo>
                  <a:pt x="7425" y="7038"/>
                  <a:pt x="7326" y="7065"/>
                  <a:pt x="7294" y="7044"/>
                </a:cubicBezTo>
                <a:cubicBezTo>
                  <a:pt x="7172" y="6963"/>
                  <a:pt x="7225" y="6781"/>
                  <a:pt x="6969" y="6642"/>
                </a:cubicBezTo>
                <a:cubicBezTo>
                  <a:pt x="6859" y="6582"/>
                  <a:pt x="6884" y="6609"/>
                  <a:pt x="6792" y="6531"/>
                </a:cubicBezTo>
                <a:cubicBezTo>
                  <a:pt x="6651" y="6411"/>
                  <a:pt x="6531" y="6506"/>
                  <a:pt x="6523" y="6228"/>
                </a:cubicBezTo>
                <a:cubicBezTo>
                  <a:pt x="6517" y="5980"/>
                  <a:pt x="6477" y="6087"/>
                  <a:pt x="6365" y="5967"/>
                </a:cubicBezTo>
                <a:lnTo>
                  <a:pt x="6300" y="5867"/>
                </a:lnTo>
                <a:cubicBezTo>
                  <a:pt x="6193" y="5833"/>
                  <a:pt x="6108" y="5859"/>
                  <a:pt x="6003" y="5796"/>
                </a:cubicBezTo>
                <a:lnTo>
                  <a:pt x="5994" y="5455"/>
                </a:lnTo>
                <a:cubicBezTo>
                  <a:pt x="5826" y="5321"/>
                  <a:pt x="5619" y="5417"/>
                  <a:pt x="5786" y="5092"/>
                </a:cubicBezTo>
                <a:cubicBezTo>
                  <a:pt x="5907" y="4856"/>
                  <a:pt x="6466" y="5032"/>
                  <a:pt x="6525" y="4814"/>
                </a:cubicBezTo>
                <a:cubicBezTo>
                  <a:pt x="6565" y="4666"/>
                  <a:pt x="6390" y="4662"/>
                  <a:pt x="6341" y="4590"/>
                </a:cubicBezTo>
                <a:cubicBezTo>
                  <a:pt x="6315" y="4501"/>
                  <a:pt x="6280" y="4401"/>
                  <a:pt x="6318" y="4317"/>
                </a:cubicBezTo>
                <a:cubicBezTo>
                  <a:pt x="6350" y="4248"/>
                  <a:pt x="6345" y="4310"/>
                  <a:pt x="6382" y="4200"/>
                </a:cubicBezTo>
                <a:cubicBezTo>
                  <a:pt x="6472" y="3933"/>
                  <a:pt x="6555" y="4105"/>
                  <a:pt x="6661" y="3951"/>
                </a:cubicBezTo>
                <a:cubicBezTo>
                  <a:pt x="6706" y="3886"/>
                  <a:pt x="6708" y="3812"/>
                  <a:pt x="6785" y="3722"/>
                </a:cubicBezTo>
                <a:cubicBezTo>
                  <a:pt x="6852" y="3725"/>
                  <a:pt x="6869" y="3740"/>
                  <a:pt x="6911" y="3758"/>
                </a:cubicBezTo>
                <a:cubicBezTo>
                  <a:pt x="7066" y="3564"/>
                  <a:pt x="7078" y="3697"/>
                  <a:pt x="7201" y="3587"/>
                </a:cubicBezTo>
                <a:cubicBezTo>
                  <a:pt x="7294" y="3505"/>
                  <a:pt x="7351" y="3421"/>
                  <a:pt x="7386" y="3298"/>
                </a:cubicBezTo>
                <a:cubicBezTo>
                  <a:pt x="7005" y="3391"/>
                  <a:pt x="6837" y="3344"/>
                  <a:pt x="6506" y="3171"/>
                </a:cubicBezTo>
                <a:cubicBezTo>
                  <a:pt x="6435" y="3134"/>
                  <a:pt x="6412" y="3152"/>
                  <a:pt x="6345" y="3111"/>
                </a:cubicBezTo>
                <a:cubicBezTo>
                  <a:pt x="6291" y="3078"/>
                  <a:pt x="6281" y="3049"/>
                  <a:pt x="6255" y="2979"/>
                </a:cubicBezTo>
                <a:cubicBezTo>
                  <a:pt x="6202" y="2838"/>
                  <a:pt x="6253" y="2945"/>
                  <a:pt x="6155" y="2869"/>
                </a:cubicBezTo>
                <a:cubicBezTo>
                  <a:pt x="6149" y="2716"/>
                  <a:pt x="6168" y="2736"/>
                  <a:pt x="6054" y="2676"/>
                </a:cubicBezTo>
                <a:cubicBezTo>
                  <a:pt x="5936" y="2612"/>
                  <a:pt x="5999" y="2596"/>
                  <a:pt x="5924" y="2495"/>
                </a:cubicBezTo>
                <a:cubicBezTo>
                  <a:pt x="5881" y="2438"/>
                  <a:pt x="5825" y="2410"/>
                  <a:pt x="5804" y="2328"/>
                </a:cubicBezTo>
                <a:cubicBezTo>
                  <a:pt x="5785" y="2254"/>
                  <a:pt x="5766" y="2145"/>
                  <a:pt x="5774" y="2070"/>
                </a:cubicBezTo>
                <a:cubicBezTo>
                  <a:pt x="5869" y="2011"/>
                  <a:pt x="5928" y="2047"/>
                  <a:pt x="5967" y="1910"/>
                </a:cubicBezTo>
                <a:cubicBezTo>
                  <a:pt x="5896" y="1879"/>
                  <a:pt x="5923" y="1914"/>
                  <a:pt x="5851" y="1864"/>
                </a:cubicBezTo>
                <a:cubicBezTo>
                  <a:pt x="5843" y="1705"/>
                  <a:pt x="5944" y="1705"/>
                  <a:pt x="5989" y="1623"/>
                </a:cubicBezTo>
                <a:cubicBezTo>
                  <a:pt x="5899" y="1553"/>
                  <a:pt x="5860" y="1608"/>
                  <a:pt x="5785" y="1498"/>
                </a:cubicBezTo>
                <a:cubicBezTo>
                  <a:pt x="5597" y="1224"/>
                  <a:pt x="5444" y="1230"/>
                  <a:pt x="5175" y="1088"/>
                </a:cubicBezTo>
                <a:cubicBezTo>
                  <a:pt x="5083" y="1039"/>
                  <a:pt x="4999" y="1085"/>
                  <a:pt x="4957" y="1138"/>
                </a:cubicBezTo>
                <a:cubicBezTo>
                  <a:pt x="4874" y="1242"/>
                  <a:pt x="4926" y="1245"/>
                  <a:pt x="4760" y="1275"/>
                </a:cubicBezTo>
                <a:cubicBezTo>
                  <a:pt x="4554" y="1311"/>
                  <a:pt x="4350" y="1265"/>
                  <a:pt x="4143" y="1251"/>
                </a:cubicBezTo>
                <a:cubicBezTo>
                  <a:pt x="4114" y="1201"/>
                  <a:pt x="4145" y="1126"/>
                  <a:pt x="4061" y="1122"/>
                </a:cubicBezTo>
                <a:cubicBezTo>
                  <a:pt x="4017" y="1120"/>
                  <a:pt x="4005" y="1157"/>
                  <a:pt x="3884" y="1143"/>
                </a:cubicBezTo>
                <a:cubicBezTo>
                  <a:pt x="3854" y="1096"/>
                  <a:pt x="3815" y="1039"/>
                  <a:pt x="3792" y="994"/>
                </a:cubicBezTo>
                <a:cubicBezTo>
                  <a:pt x="3721" y="853"/>
                  <a:pt x="3647" y="855"/>
                  <a:pt x="3569" y="732"/>
                </a:cubicBezTo>
                <a:cubicBezTo>
                  <a:pt x="3425" y="509"/>
                  <a:pt x="3390" y="586"/>
                  <a:pt x="3189" y="663"/>
                </a:cubicBezTo>
                <a:cubicBezTo>
                  <a:pt x="3150" y="678"/>
                  <a:pt x="3101" y="685"/>
                  <a:pt x="3076" y="699"/>
                </a:cubicBezTo>
                <a:cubicBezTo>
                  <a:pt x="2996" y="743"/>
                  <a:pt x="3068" y="735"/>
                  <a:pt x="2979" y="784"/>
                </a:cubicBezTo>
                <a:cubicBezTo>
                  <a:pt x="2723" y="824"/>
                  <a:pt x="2691" y="587"/>
                  <a:pt x="2689" y="360"/>
                </a:cubicBezTo>
                <a:cubicBezTo>
                  <a:pt x="2688" y="192"/>
                  <a:pt x="2614" y="0"/>
                  <a:pt x="2493" y="191"/>
                </a:cubicBezTo>
                <a:cubicBezTo>
                  <a:pt x="2439" y="275"/>
                  <a:pt x="2490" y="232"/>
                  <a:pt x="2388" y="278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27130CFA-02DC-431B-8EB4-C7FDEBD7F84D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74">
        <xdr:nvSpPr>
          <xdr:cNvPr id="5" name="Palmira">
            <a:extLst>
              <a:ext uri="{FF2B5EF4-FFF2-40B4-BE49-F238E27FC236}">
                <a16:creationId xmlns:a16="http://schemas.microsoft.com/office/drawing/2014/main" id="{EA55426D-465A-4086-B47B-5BB23BB87197}"/>
              </a:ext>
            </a:extLst>
          </xdr:cNvPr>
          <xdr:cNvSpPr>
            <a:spLocks/>
          </xdr:cNvSpPr>
        </xdr:nvSpPr>
        <xdr:spPr bwMode="auto">
          <a:xfrm>
            <a:off x="8867775" y="5238750"/>
            <a:ext cx="1943100" cy="876300"/>
          </a:xfrm>
          <a:custGeom>
            <a:avLst/>
            <a:gdLst>
              <a:gd name="T0" fmla="*/ 3698 w 4624"/>
              <a:gd name="T1" fmla="*/ 501 h 2074"/>
              <a:gd name="T2" fmla="*/ 3438 w 4624"/>
              <a:gd name="T3" fmla="*/ 782 h 2074"/>
              <a:gd name="T4" fmla="*/ 2718 w 4624"/>
              <a:gd name="T5" fmla="*/ 843 h 2074"/>
              <a:gd name="T6" fmla="*/ 2253 w 4624"/>
              <a:gd name="T7" fmla="*/ 765 h 2074"/>
              <a:gd name="T8" fmla="*/ 2033 w 4624"/>
              <a:gd name="T9" fmla="*/ 812 h 2074"/>
              <a:gd name="T10" fmla="*/ 1182 w 4624"/>
              <a:gd name="T11" fmla="*/ 765 h 2074"/>
              <a:gd name="T12" fmla="*/ 916 w 4624"/>
              <a:gd name="T13" fmla="*/ 502 h 2074"/>
              <a:gd name="T14" fmla="*/ 769 w 4624"/>
              <a:gd name="T15" fmla="*/ 426 h 2074"/>
              <a:gd name="T16" fmla="*/ 664 w 4624"/>
              <a:gd name="T17" fmla="*/ 353 h 2074"/>
              <a:gd name="T18" fmla="*/ 604 w 4624"/>
              <a:gd name="T19" fmla="*/ 260 h 2074"/>
              <a:gd name="T20" fmla="*/ 449 w 4624"/>
              <a:gd name="T21" fmla="*/ 367 h 2074"/>
              <a:gd name="T22" fmla="*/ 466 w 4624"/>
              <a:gd name="T23" fmla="*/ 477 h 2074"/>
              <a:gd name="T24" fmla="*/ 341 w 4624"/>
              <a:gd name="T25" fmla="*/ 638 h 2074"/>
              <a:gd name="T26" fmla="*/ 327 w 4624"/>
              <a:gd name="T27" fmla="*/ 865 h 2074"/>
              <a:gd name="T28" fmla="*/ 87 w 4624"/>
              <a:gd name="T29" fmla="*/ 1198 h 2074"/>
              <a:gd name="T30" fmla="*/ 226 w 4624"/>
              <a:gd name="T31" fmla="*/ 1336 h 2074"/>
              <a:gd name="T32" fmla="*/ 52 w 4624"/>
              <a:gd name="T33" fmla="*/ 1487 h 2074"/>
              <a:gd name="T34" fmla="*/ 93 w 4624"/>
              <a:gd name="T35" fmla="*/ 1688 h 2074"/>
              <a:gd name="T36" fmla="*/ 451 w 4624"/>
              <a:gd name="T37" fmla="*/ 1978 h 2074"/>
              <a:gd name="T38" fmla="*/ 778 w 4624"/>
              <a:gd name="T39" fmla="*/ 1915 h 2074"/>
              <a:gd name="T40" fmla="*/ 846 w 4624"/>
              <a:gd name="T41" fmla="*/ 1810 h 2074"/>
              <a:gd name="T42" fmla="*/ 1244 w 4624"/>
              <a:gd name="T43" fmla="*/ 1857 h 2074"/>
              <a:gd name="T44" fmla="*/ 1411 w 4624"/>
              <a:gd name="T45" fmla="*/ 1899 h 2074"/>
              <a:gd name="T46" fmla="*/ 1601 w 4624"/>
              <a:gd name="T47" fmla="*/ 1841 h 2074"/>
              <a:gd name="T48" fmla="*/ 2149 w 4624"/>
              <a:gd name="T49" fmla="*/ 1826 h 2074"/>
              <a:gd name="T50" fmla="*/ 2383 w 4624"/>
              <a:gd name="T51" fmla="*/ 1842 h 2074"/>
              <a:gd name="T52" fmla="*/ 2714 w 4624"/>
              <a:gd name="T53" fmla="*/ 1823 h 2074"/>
              <a:gd name="T54" fmla="*/ 2883 w 4624"/>
              <a:gd name="T55" fmla="*/ 1845 h 2074"/>
              <a:gd name="T56" fmla="*/ 3093 w 4624"/>
              <a:gd name="T57" fmla="*/ 1859 h 2074"/>
              <a:gd name="T58" fmla="*/ 3474 w 4624"/>
              <a:gd name="T59" fmla="*/ 1830 h 2074"/>
              <a:gd name="T60" fmla="*/ 3505 w 4624"/>
              <a:gd name="T61" fmla="*/ 1845 h 2074"/>
              <a:gd name="T62" fmla="*/ 3642 w 4624"/>
              <a:gd name="T63" fmla="*/ 2008 h 2074"/>
              <a:gd name="T64" fmla="*/ 4004 w 4624"/>
              <a:gd name="T65" fmla="*/ 1771 h 2074"/>
              <a:gd name="T66" fmla="*/ 4107 w 4624"/>
              <a:gd name="T67" fmla="*/ 1626 h 2074"/>
              <a:gd name="T68" fmla="*/ 4270 w 4624"/>
              <a:gd name="T69" fmla="*/ 1303 h 2074"/>
              <a:gd name="T70" fmla="*/ 4345 w 4624"/>
              <a:gd name="T71" fmla="*/ 938 h 2074"/>
              <a:gd name="T72" fmla="*/ 4308 w 4624"/>
              <a:gd name="T73" fmla="*/ 780 h 2074"/>
              <a:gd name="T74" fmla="*/ 4314 w 4624"/>
              <a:gd name="T75" fmla="*/ 559 h 2074"/>
              <a:gd name="T76" fmla="*/ 4484 w 4624"/>
              <a:gd name="T77" fmla="*/ 377 h 2074"/>
              <a:gd name="T78" fmla="*/ 4624 w 4624"/>
              <a:gd name="T79" fmla="*/ 351 h 2074"/>
              <a:gd name="T80" fmla="*/ 4231 w 4624"/>
              <a:gd name="T81" fmla="*/ 0 h 2074"/>
              <a:gd name="T82" fmla="*/ 3981 w 4624"/>
              <a:gd name="T83" fmla="*/ 262 h 2074"/>
              <a:gd name="T84" fmla="*/ 3843 w 4624"/>
              <a:gd name="T85" fmla="*/ 388 h 2074"/>
              <a:gd name="T86" fmla="*/ 3698 w 4624"/>
              <a:gd name="T87" fmla="*/ 501 h 20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24" h="2074">
                <a:moveTo>
                  <a:pt x="3698" y="501"/>
                </a:moveTo>
                <a:cubicBezTo>
                  <a:pt x="3672" y="726"/>
                  <a:pt x="3672" y="728"/>
                  <a:pt x="3438" y="782"/>
                </a:cubicBezTo>
                <a:cubicBezTo>
                  <a:pt x="3311" y="812"/>
                  <a:pt x="2819" y="864"/>
                  <a:pt x="2718" y="843"/>
                </a:cubicBezTo>
                <a:cubicBezTo>
                  <a:pt x="2519" y="800"/>
                  <a:pt x="2862" y="791"/>
                  <a:pt x="2253" y="765"/>
                </a:cubicBezTo>
                <a:cubicBezTo>
                  <a:pt x="2058" y="757"/>
                  <a:pt x="2087" y="779"/>
                  <a:pt x="2033" y="812"/>
                </a:cubicBezTo>
                <a:cubicBezTo>
                  <a:pt x="1814" y="951"/>
                  <a:pt x="1407" y="877"/>
                  <a:pt x="1182" y="765"/>
                </a:cubicBezTo>
                <a:cubicBezTo>
                  <a:pt x="973" y="662"/>
                  <a:pt x="1006" y="545"/>
                  <a:pt x="916" y="502"/>
                </a:cubicBezTo>
                <a:cubicBezTo>
                  <a:pt x="807" y="450"/>
                  <a:pt x="890" y="530"/>
                  <a:pt x="769" y="426"/>
                </a:cubicBezTo>
                <a:cubicBezTo>
                  <a:pt x="715" y="380"/>
                  <a:pt x="709" y="407"/>
                  <a:pt x="664" y="353"/>
                </a:cubicBezTo>
                <a:cubicBezTo>
                  <a:pt x="639" y="324"/>
                  <a:pt x="643" y="303"/>
                  <a:pt x="604" y="260"/>
                </a:cubicBezTo>
                <a:cubicBezTo>
                  <a:pt x="492" y="310"/>
                  <a:pt x="660" y="279"/>
                  <a:pt x="449" y="367"/>
                </a:cubicBezTo>
                <a:lnTo>
                  <a:pt x="466" y="477"/>
                </a:lnTo>
                <a:cubicBezTo>
                  <a:pt x="347" y="563"/>
                  <a:pt x="407" y="484"/>
                  <a:pt x="341" y="638"/>
                </a:cubicBezTo>
                <a:cubicBezTo>
                  <a:pt x="278" y="788"/>
                  <a:pt x="358" y="712"/>
                  <a:pt x="327" y="865"/>
                </a:cubicBezTo>
                <a:cubicBezTo>
                  <a:pt x="240" y="1290"/>
                  <a:pt x="275" y="1177"/>
                  <a:pt x="87" y="1198"/>
                </a:cubicBezTo>
                <a:cubicBezTo>
                  <a:pt x="156" y="1284"/>
                  <a:pt x="174" y="1197"/>
                  <a:pt x="226" y="1336"/>
                </a:cubicBezTo>
                <a:cubicBezTo>
                  <a:pt x="131" y="1439"/>
                  <a:pt x="131" y="1294"/>
                  <a:pt x="52" y="1487"/>
                </a:cubicBezTo>
                <a:cubicBezTo>
                  <a:pt x="0" y="1613"/>
                  <a:pt x="14" y="1621"/>
                  <a:pt x="93" y="1688"/>
                </a:cubicBezTo>
                <a:cubicBezTo>
                  <a:pt x="215" y="1792"/>
                  <a:pt x="110" y="1932"/>
                  <a:pt x="451" y="1978"/>
                </a:cubicBezTo>
                <a:cubicBezTo>
                  <a:pt x="554" y="1793"/>
                  <a:pt x="543" y="1932"/>
                  <a:pt x="778" y="1915"/>
                </a:cubicBezTo>
                <a:cubicBezTo>
                  <a:pt x="819" y="1851"/>
                  <a:pt x="789" y="1867"/>
                  <a:pt x="846" y="1810"/>
                </a:cubicBezTo>
                <a:cubicBezTo>
                  <a:pt x="983" y="1811"/>
                  <a:pt x="1110" y="1839"/>
                  <a:pt x="1244" y="1857"/>
                </a:cubicBezTo>
                <a:cubicBezTo>
                  <a:pt x="1422" y="1880"/>
                  <a:pt x="1280" y="1902"/>
                  <a:pt x="1411" y="1899"/>
                </a:cubicBezTo>
                <a:cubicBezTo>
                  <a:pt x="1502" y="1897"/>
                  <a:pt x="1540" y="1858"/>
                  <a:pt x="1601" y="1841"/>
                </a:cubicBezTo>
                <a:cubicBezTo>
                  <a:pt x="1959" y="1744"/>
                  <a:pt x="2010" y="1817"/>
                  <a:pt x="2149" y="1826"/>
                </a:cubicBezTo>
                <a:cubicBezTo>
                  <a:pt x="2244" y="1832"/>
                  <a:pt x="2282" y="1822"/>
                  <a:pt x="2383" y="1842"/>
                </a:cubicBezTo>
                <a:cubicBezTo>
                  <a:pt x="2625" y="1889"/>
                  <a:pt x="2601" y="1771"/>
                  <a:pt x="2714" y="1823"/>
                </a:cubicBezTo>
                <a:cubicBezTo>
                  <a:pt x="2819" y="1871"/>
                  <a:pt x="2755" y="1854"/>
                  <a:pt x="2883" y="1845"/>
                </a:cubicBezTo>
                <a:cubicBezTo>
                  <a:pt x="2987" y="1838"/>
                  <a:pt x="3008" y="1865"/>
                  <a:pt x="3093" y="1859"/>
                </a:cubicBezTo>
                <a:cubicBezTo>
                  <a:pt x="3323" y="1841"/>
                  <a:pt x="3199" y="1684"/>
                  <a:pt x="3474" y="1830"/>
                </a:cubicBezTo>
                <a:lnTo>
                  <a:pt x="3505" y="1845"/>
                </a:lnTo>
                <a:cubicBezTo>
                  <a:pt x="3651" y="1902"/>
                  <a:pt x="3604" y="1835"/>
                  <a:pt x="3642" y="2008"/>
                </a:cubicBezTo>
                <a:cubicBezTo>
                  <a:pt x="4110" y="2074"/>
                  <a:pt x="3958" y="1962"/>
                  <a:pt x="4004" y="1771"/>
                </a:cubicBezTo>
                <a:cubicBezTo>
                  <a:pt x="4016" y="1718"/>
                  <a:pt x="4064" y="1675"/>
                  <a:pt x="4107" y="1626"/>
                </a:cubicBezTo>
                <a:cubicBezTo>
                  <a:pt x="4224" y="1492"/>
                  <a:pt x="4221" y="1493"/>
                  <a:pt x="4270" y="1303"/>
                </a:cubicBezTo>
                <a:cubicBezTo>
                  <a:pt x="4293" y="1214"/>
                  <a:pt x="4389" y="1027"/>
                  <a:pt x="4345" y="938"/>
                </a:cubicBezTo>
                <a:cubicBezTo>
                  <a:pt x="4304" y="852"/>
                  <a:pt x="4277" y="895"/>
                  <a:pt x="4308" y="780"/>
                </a:cubicBezTo>
                <a:cubicBezTo>
                  <a:pt x="4345" y="642"/>
                  <a:pt x="4286" y="695"/>
                  <a:pt x="4314" y="559"/>
                </a:cubicBezTo>
                <a:cubicBezTo>
                  <a:pt x="4479" y="483"/>
                  <a:pt x="4419" y="590"/>
                  <a:pt x="4484" y="377"/>
                </a:cubicBezTo>
                <a:lnTo>
                  <a:pt x="4624" y="351"/>
                </a:lnTo>
                <a:cubicBezTo>
                  <a:pt x="4610" y="55"/>
                  <a:pt x="4502" y="15"/>
                  <a:pt x="4231" y="0"/>
                </a:cubicBezTo>
                <a:cubicBezTo>
                  <a:pt x="4153" y="72"/>
                  <a:pt x="4169" y="101"/>
                  <a:pt x="3981" y="262"/>
                </a:cubicBezTo>
                <a:cubicBezTo>
                  <a:pt x="3882" y="347"/>
                  <a:pt x="3905" y="267"/>
                  <a:pt x="3843" y="388"/>
                </a:cubicBezTo>
                <a:cubicBezTo>
                  <a:pt x="3772" y="528"/>
                  <a:pt x="3808" y="435"/>
                  <a:pt x="3698" y="501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30892852-07A0-41BE-AE2D-4AFDB103F067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33">
        <xdr:nvSpPr>
          <xdr:cNvPr id="6" name="Tuluá">
            <a:extLst>
              <a:ext uri="{FF2B5EF4-FFF2-40B4-BE49-F238E27FC236}">
                <a16:creationId xmlns:a16="http://schemas.microsoft.com/office/drawing/2014/main" id="{DFFED634-E87E-4139-9E2A-D66E885D6396}"/>
              </a:ext>
            </a:extLst>
          </xdr:cNvPr>
          <xdr:cNvSpPr>
            <a:spLocks/>
          </xdr:cNvSpPr>
        </xdr:nvSpPr>
        <xdr:spPr bwMode="auto">
          <a:xfrm>
            <a:off x="9563100" y="3629025"/>
            <a:ext cx="1743075" cy="990600"/>
          </a:xfrm>
          <a:custGeom>
            <a:avLst/>
            <a:gdLst>
              <a:gd name="T0" fmla="*/ 1498 w 4141"/>
              <a:gd name="T1" fmla="*/ 558 h 2353"/>
              <a:gd name="T2" fmla="*/ 1137 w 4141"/>
              <a:gd name="T3" fmla="*/ 382 h 2353"/>
              <a:gd name="T4" fmla="*/ 848 w 4141"/>
              <a:gd name="T5" fmla="*/ 296 h 2353"/>
              <a:gd name="T6" fmla="*/ 697 w 4141"/>
              <a:gd name="T7" fmla="*/ 247 h 2353"/>
              <a:gd name="T8" fmla="*/ 587 w 4141"/>
              <a:gd name="T9" fmla="*/ 151 h 2353"/>
              <a:gd name="T10" fmla="*/ 559 w 4141"/>
              <a:gd name="T11" fmla="*/ 333 h 2353"/>
              <a:gd name="T12" fmla="*/ 394 w 4141"/>
              <a:gd name="T13" fmla="*/ 408 h 2353"/>
              <a:gd name="T14" fmla="*/ 297 w 4141"/>
              <a:gd name="T15" fmla="*/ 575 h 2353"/>
              <a:gd name="T16" fmla="*/ 163 w 4141"/>
              <a:gd name="T17" fmla="*/ 473 h 2353"/>
              <a:gd name="T18" fmla="*/ 105 w 4141"/>
              <a:gd name="T19" fmla="*/ 580 h 2353"/>
              <a:gd name="T20" fmla="*/ 0 w 4141"/>
              <a:gd name="T21" fmla="*/ 680 h 2353"/>
              <a:gd name="T22" fmla="*/ 84 w 4141"/>
              <a:gd name="T23" fmla="*/ 812 h 2353"/>
              <a:gd name="T24" fmla="*/ 78 w 4141"/>
              <a:gd name="T25" fmla="*/ 978 h 2353"/>
              <a:gd name="T26" fmla="*/ 649 w 4141"/>
              <a:gd name="T27" fmla="*/ 1074 h 2353"/>
              <a:gd name="T28" fmla="*/ 977 w 4141"/>
              <a:gd name="T29" fmla="*/ 1078 h 2353"/>
              <a:gd name="T30" fmla="*/ 1174 w 4141"/>
              <a:gd name="T31" fmla="*/ 1220 h 2353"/>
              <a:gd name="T32" fmla="*/ 1324 w 4141"/>
              <a:gd name="T33" fmla="*/ 1167 h 2353"/>
              <a:gd name="T34" fmla="*/ 1350 w 4141"/>
              <a:gd name="T35" fmla="*/ 1337 h 2353"/>
              <a:gd name="T36" fmla="*/ 1467 w 4141"/>
              <a:gd name="T37" fmla="*/ 1439 h 2353"/>
              <a:gd name="T38" fmla="*/ 1863 w 4141"/>
              <a:gd name="T39" fmla="*/ 1728 h 2353"/>
              <a:gd name="T40" fmla="*/ 1928 w 4141"/>
              <a:gd name="T41" fmla="*/ 1945 h 2353"/>
              <a:gd name="T42" fmla="*/ 1958 w 4141"/>
              <a:gd name="T43" fmla="*/ 2180 h 2353"/>
              <a:gd name="T44" fmla="*/ 2494 w 4141"/>
              <a:gd name="T45" fmla="*/ 2288 h 2353"/>
              <a:gd name="T46" fmla="*/ 3030 w 4141"/>
              <a:gd name="T47" fmla="*/ 2205 h 2353"/>
              <a:gd name="T48" fmla="*/ 3555 w 4141"/>
              <a:gd name="T49" fmla="*/ 2091 h 2353"/>
              <a:gd name="T50" fmla="*/ 3861 w 4141"/>
              <a:gd name="T51" fmla="*/ 2073 h 2353"/>
              <a:gd name="T52" fmla="*/ 4141 w 4141"/>
              <a:gd name="T53" fmla="*/ 2118 h 2353"/>
              <a:gd name="T54" fmla="*/ 4034 w 4141"/>
              <a:gd name="T55" fmla="*/ 1754 h 2353"/>
              <a:gd name="T56" fmla="*/ 3957 w 4141"/>
              <a:gd name="T57" fmla="*/ 1608 h 2353"/>
              <a:gd name="T58" fmla="*/ 3980 w 4141"/>
              <a:gd name="T59" fmla="*/ 1433 h 2353"/>
              <a:gd name="T60" fmla="*/ 3872 w 4141"/>
              <a:gd name="T61" fmla="*/ 1283 h 2353"/>
              <a:gd name="T62" fmla="*/ 3876 w 4141"/>
              <a:gd name="T63" fmla="*/ 1045 h 2353"/>
              <a:gd name="T64" fmla="*/ 3505 w 4141"/>
              <a:gd name="T65" fmla="*/ 868 h 2353"/>
              <a:gd name="T66" fmla="*/ 3521 w 4141"/>
              <a:gd name="T67" fmla="*/ 268 h 2353"/>
              <a:gd name="T68" fmla="*/ 3377 w 4141"/>
              <a:gd name="T69" fmla="*/ 110 h 2353"/>
              <a:gd name="T70" fmla="*/ 3125 w 4141"/>
              <a:gd name="T71" fmla="*/ 17 h 2353"/>
              <a:gd name="T72" fmla="*/ 2984 w 4141"/>
              <a:gd name="T73" fmla="*/ 228 h 2353"/>
              <a:gd name="T74" fmla="*/ 2940 w 4141"/>
              <a:gd name="T75" fmla="*/ 361 h 2353"/>
              <a:gd name="T76" fmla="*/ 2672 w 4141"/>
              <a:gd name="T77" fmla="*/ 669 h 2353"/>
              <a:gd name="T78" fmla="*/ 2509 w 4141"/>
              <a:gd name="T79" fmla="*/ 683 h 2353"/>
              <a:gd name="T80" fmla="*/ 1840 w 4141"/>
              <a:gd name="T81" fmla="*/ 932 h 2353"/>
              <a:gd name="T82" fmla="*/ 1621 w 4141"/>
              <a:gd name="T83" fmla="*/ 807 h 2353"/>
              <a:gd name="T84" fmla="*/ 1554 w 4141"/>
              <a:gd name="T85" fmla="*/ 699 h 2353"/>
              <a:gd name="T86" fmla="*/ 1498 w 4141"/>
              <a:gd name="T87" fmla="*/ 558 h 23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141" h="2353">
                <a:moveTo>
                  <a:pt x="1498" y="558"/>
                </a:moveTo>
                <a:cubicBezTo>
                  <a:pt x="1317" y="492"/>
                  <a:pt x="1145" y="589"/>
                  <a:pt x="1137" y="382"/>
                </a:cubicBezTo>
                <a:cubicBezTo>
                  <a:pt x="834" y="366"/>
                  <a:pt x="1023" y="327"/>
                  <a:pt x="848" y="296"/>
                </a:cubicBezTo>
                <a:cubicBezTo>
                  <a:pt x="774" y="283"/>
                  <a:pt x="767" y="314"/>
                  <a:pt x="697" y="247"/>
                </a:cubicBezTo>
                <a:cubicBezTo>
                  <a:pt x="616" y="169"/>
                  <a:pt x="702" y="186"/>
                  <a:pt x="587" y="151"/>
                </a:cubicBezTo>
                <a:cubicBezTo>
                  <a:pt x="552" y="200"/>
                  <a:pt x="563" y="280"/>
                  <a:pt x="559" y="333"/>
                </a:cubicBezTo>
                <a:cubicBezTo>
                  <a:pt x="499" y="372"/>
                  <a:pt x="464" y="373"/>
                  <a:pt x="394" y="408"/>
                </a:cubicBezTo>
                <a:cubicBezTo>
                  <a:pt x="290" y="461"/>
                  <a:pt x="350" y="468"/>
                  <a:pt x="297" y="575"/>
                </a:cubicBezTo>
                <a:cubicBezTo>
                  <a:pt x="171" y="564"/>
                  <a:pt x="229" y="563"/>
                  <a:pt x="163" y="473"/>
                </a:cubicBezTo>
                <a:cubicBezTo>
                  <a:pt x="129" y="528"/>
                  <a:pt x="150" y="531"/>
                  <a:pt x="105" y="580"/>
                </a:cubicBezTo>
                <a:cubicBezTo>
                  <a:pt x="66" y="620"/>
                  <a:pt x="44" y="612"/>
                  <a:pt x="0" y="680"/>
                </a:cubicBezTo>
                <a:cubicBezTo>
                  <a:pt x="56" y="766"/>
                  <a:pt x="74" y="703"/>
                  <a:pt x="84" y="812"/>
                </a:cubicBezTo>
                <a:cubicBezTo>
                  <a:pt x="88" y="854"/>
                  <a:pt x="73" y="921"/>
                  <a:pt x="78" y="978"/>
                </a:cubicBezTo>
                <a:cubicBezTo>
                  <a:pt x="383" y="1003"/>
                  <a:pt x="311" y="1158"/>
                  <a:pt x="649" y="1074"/>
                </a:cubicBezTo>
                <a:cubicBezTo>
                  <a:pt x="781" y="1041"/>
                  <a:pt x="850" y="1071"/>
                  <a:pt x="977" y="1078"/>
                </a:cubicBezTo>
                <a:cubicBezTo>
                  <a:pt x="1110" y="1085"/>
                  <a:pt x="1133" y="1080"/>
                  <a:pt x="1174" y="1220"/>
                </a:cubicBezTo>
                <a:cubicBezTo>
                  <a:pt x="1222" y="1157"/>
                  <a:pt x="1216" y="1163"/>
                  <a:pt x="1324" y="1167"/>
                </a:cubicBezTo>
                <a:lnTo>
                  <a:pt x="1350" y="1337"/>
                </a:lnTo>
                <a:cubicBezTo>
                  <a:pt x="1424" y="1390"/>
                  <a:pt x="1434" y="1348"/>
                  <a:pt x="1467" y="1439"/>
                </a:cubicBezTo>
                <a:cubicBezTo>
                  <a:pt x="1517" y="1578"/>
                  <a:pt x="1438" y="1647"/>
                  <a:pt x="1863" y="1728"/>
                </a:cubicBezTo>
                <a:cubicBezTo>
                  <a:pt x="1893" y="1857"/>
                  <a:pt x="1908" y="1824"/>
                  <a:pt x="1928" y="1945"/>
                </a:cubicBezTo>
                <a:cubicBezTo>
                  <a:pt x="1941" y="2024"/>
                  <a:pt x="1937" y="2120"/>
                  <a:pt x="1958" y="2180"/>
                </a:cubicBezTo>
                <a:cubicBezTo>
                  <a:pt x="2030" y="2214"/>
                  <a:pt x="2381" y="2263"/>
                  <a:pt x="2494" y="2288"/>
                </a:cubicBezTo>
                <a:cubicBezTo>
                  <a:pt x="2795" y="2353"/>
                  <a:pt x="2621" y="2168"/>
                  <a:pt x="3030" y="2205"/>
                </a:cubicBezTo>
                <a:cubicBezTo>
                  <a:pt x="3521" y="2249"/>
                  <a:pt x="3272" y="2133"/>
                  <a:pt x="3555" y="2091"/>
                </a:cubicBezTo>
                <a:cubicBezTo>
                  <a:pt x="3666" y="2075"/>
                  <a:pt x="3768" y="2088"/>
                  <a:pt x="3861" y="2073"/>
                </a:cubicBezTo>
                <a:cubicBezTo>
                  <a:pt x="3973" y="2055"/>
                  <a:pt x="4056" y="2079"/>
                  <a:pt x="4141" y="2118"/>
                </a:cubicBezTo>
                <a:cubicBezTo>
                  <a:pt x="4140" y="1920"/>
                  <a:pt x="4117" y="1895"/>
                  <a:pt x="4034" y="1754"/>
                </a:cubicBezTo>
                <a:cubicBezTo>
                  <a:pt x="4014" y="1719"/>
                  <a:pt x="3970" y="1653"/>
                  <a:pt x="3957" y="1608"/>
                </a:cubicBezTo>
                <a:cubicBezTo>
                  <a:pt x="3924" y="1489"/>
                  <a:pt x="3966" y="1535"/>
                  <a:pt x="3980" y="1433"/>
                </a:cubicBezTo>
                <a:cubicBezTo>
                  <a:pt x="3927" y="1363"/>
                  <a:pt x="3893" y="1381"/>
                  <a:pt x="3872" y="1283"/>
                </a:cubicBezTo>
                <a:cubicBezTo>
                  <a:pt x="3851" y="1182"/>
                  <a:pt x="3876" y="1129"/>
                  <a:pt x="3876" y="1045"/>
                </a:cubicBezTo>
                <a:cubicBezTo>
                  <a:pt x="3878" y="825"/>
                  <a:pt x="3658" y="874"/>
                  <a:pt x="3505" y="868"/>
                </a:cubicBezTo>
                <a:cubicBezTo>
                  <a:pt x="3339" y="290"/>
                  <a:pt x="3482" y="364"/>
                  <a:pt x="3521" y="268"/>
                </a:cubicBezTo>
                <a:cubicBezTo>
                  <a:pt x="3377" y="184"/>
                  <a:pt x="3431" y="278"/>
                  <a:pt x="3377" y="110"/>
                </a:cubicBezTo>
                <a:cubicBezTo>
                  <a:pt x="3342" y="0"/>
                  <a:pt x="3242" y="16"/>
                  <a:pt x="3125" y="17"/>
                </a:cubicBezTo>
                <a:cubicBezTo>
                  <a:pt x="3073" y="245"/>
                  <a:pt x="3063" y="119"/>
                  <a:pt x="2984" y="228"/>
                </a:cubicBezTo>
                <a:cubicBezTo>
                  <a:pt x="2951" y="274"/>
                  <a:pt x="2961" y="307"/>
                  <a:pt x="2940" y="361"/>
                </a:cubicBezTo>
                <a:cubicBezTo>
                  <a:pt x="2933" y="379"/>
                  <a:pt x="2782" y="647"/>
                  <a:pt x="2672" y="669"/>
                </a:cubicBezTo>
                <a:cubicBezTo>
                  <a:pt x="2614" y="681"/>
                  <a:pt x="2568" y="671"/>
                  <a:pt x="2509" y="683"/>
                </a:cubicBezTo>
                <a:cubicBezTo>
                  <a:pt x="1777" y="828"/>
                  <a:pt x="2225" y="875"/>
                  <a:pt x="1840" y="932"/>
                </a:cubicBezTo>
                <a:cubicBezTo>
                  <a:pt x="1634" y="962"/>
                  <a:pt x="1689" y="955"/>
                  <a:pt x="1621" y="807"/>
                </a:cubicBezTo>
                <a:cubicBezTo>
                  <a:pt x="1601" y="762"/>
                  <a:pt x="1576" y="745"/>
                  <a:pt x="1554" y="699"/>
                </a:cubicBezTo>
                <a:cubicBezTo>
                  <a:pt x="1527" y="641"/>
                  <a:pt x="1529" y="616"/>
                  <a:pt x="1498" y="558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040049E2-67C0-4E8F-9A40-B73886ECBED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7">
        <xdr:nvSpPr>
          <xdr:cNvPr id="7" name="Calima">
            <a:extLst>
              <a:ext uri="{FF2B5EF4-FFF2-40B4-BE49-F238E27FC236}">
                <a16:creationId xmlns:a16="http://schemas.microsoft.com/office/drawing/2014/main" id="{EA34F087-9468-44E4-929D-FCB72268756A}"/>
              </a:ext>
            </a:extLst>
          </xdr:cNvPr>
          <xdr:cNvSpPr>
            <a:spLocks/>
          </xdr:cNvSpPr>
        </xdr:nvSpPr>
        <xdr:spPr bwMode="auto">
          <a:xfrm>
            <a:off x="7448550" y="3962400"/>
            <a:ext cx="1819275" cy="762000"/>
          </a:xfrm>
          <a:custGeom>
            <a:avLst/>
            <a:gdLst>
              <a:gd name="T0" fmla="*/ 2354 w 4307"/>
              <a:gd name="T1" fmla="*/ 333 h 1793"/>
              <a:gd name="T2" fmla="*/ 2023 w 4307"/>
              <a:gd name="T3" fmla="*/ 408 h 1793"/>
              <a:gd name="T4" fmla="*/ 1703 w 4307"/>
              <a:gd name="T5" fmla="*/ 528 h 1793"/>
              <a:gd name="T6" fmla="*/ 1373 w 4307"/>
              <a:gd name="T7" fmla="*/ 606 h 1793"/>
              <a:gd name="T8" fmla="*/ 1003 w 4307"/>
              <a:gd name="T9" fmla="*/ 605 h 1793"/>
              <a:gd name="T10" fmla="*/ 712 w 4307"/>
              <a:gd name="T11" fmla="*/ 493 h 1793"/>
              <a:gd name="T12" fmla="*/ 259 w 4307"/>
              <a:gd name="T13" fmla="*/ 251 h 1793"/>
              <a:gd name="T14" fmla="*/ 0 w 4307"/>
              <a:gd name="T15" fmla="*/ 502 h 1793"/>
              <a:gd name="T16" fmla="*/ 286 w 4307"/>
              <a:gd name="T17" fmla="*/ 1003 h 1793"/>
              <a:gd name="T18" fmla="*/ 640 w 4307"/>
              <a:gd name="T19" fmla="*/ 1443 h 1793"/>
              <a:gd name="T20" fmla="*/ 900 w 4307"/>
              <a:gd name="T21" fmla="*/ 1562 h 1793"/>
              <a:gd name="T22" fmla="*/ 1212 w 4307"/>
              <a:gd name="T23" fmla="*/ 1653 h 1793"/>
              <a:gd name="T24" fmla="*/ 1586 w 4307"/>
              <a:gd name="T25" fmla="*/ 1648 h 1793"/>
              <a:gd name="T26" fmla="*/ 2018 w 4307"/>
              <a:gd name="T27" fmla="*/ 1738 h 1793"/>
              <a:gd name="T28" fmla="*/ 2500 w 4307"/>
              <a:gd name="T29" fmla="*/ 1522 h 1793"/>
              <a:gd name="T30" fmla="*/ 2729 w 4307"/>
              <a:gd name="T31" fmla="*/ 1615 h 1793"/>
              <a:gd name="T32" fmla="*/ 2976 w 4307"/>
              <a:gd name="T33" fmla="*/ 1582 h 1793"/>
              <a:gd name="T34" fmla="*/ 3103 w 4307"/>
              <a:gd name="T35" fmla="*/ 1647 h 1793"/>
              <a:gd name="T36" fmla="*/ 3221 w 4307"/>
              <a:gd name="T37" fmla="*/ 1619 h 1793"/>
              <a:gd name="T38" fmla="*/ 3431 w 4307"/>
              <a:gd name="T39" fmla="*/ 1609 h 1793"/>
              <a:gd name="T40" fmla="*/ 3462 w 4307"/>
              <a:gd name="T41" fmla="*/ 1595 h 1793"/>
              <a:gd name="T42" fmla="*/ 3821 w 4307"/>
              <a:gd name="T43" fmla="*/ 1229 h 1793"/>
              <a:gd name="T44" fmla="*/ 4158 w 4307"/>
              <a:gd name="T45" fmla="*/ 1051 h 1793"/>
              <a:gd name="T46" fmla="*/ 4307 w 4307"/>
              <a:gd name="T47" fmla="*/ 902 h 1793"/>
              <a:gd name="T48" fmla="*/ 4048 w 4307"/>
              <a:gd name="T49" fmla="*/ 704 h 1793"/>
              <a:gd name="T50" fmla="*/ 3954 w 4307"/>
              <a:gd name="T51" fmla="*/ 30 h 1793"/>
              <a:gd name="T52" fmla="*/ 3586 w 4307"/>
              <a:gd name="T53" fmla="*/ 116 h 1793"/>
              <a:gd name="T54" fmla="*/ 3437 w 4307"/>
              <a:gd name="T55" fmla="*/ 138 h 1793"/>
              <a:gd name="T56" fmla="*/ 3059 w 4307"/>
              <a:gd name="T57" fmla="*/ 491 h 1793"/>
              <a:gd name="T58" fmla="*/ 2354 w 4307"/>
              <a:gd name="T59" fmla="*/ 333 h 17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4307" h="1793">
                <a:moveTo>
                  <a:pt x="2354" y="333"/>
                </a:moveTo>
                <a:cubicBezTo>
                  <a:pt x="2233" y="332"/>
                  <a:pt x="2122" y="365"/>
                  <a:pt x="2023" y="408"/>
                </a:cubicBezTo>
                <a:cubicBezTo>
                  <a:pt x="1906" y="459"/>
                  <a:pt x="1836" y="480"/>
                  <a:pt x="1703" y="528"/>
                </a:cubicBezTo>
                <a:cubicBezTo>
                  <a:pt x="1548" y="584"/>
                  <a:pt x="1564" y="623"/>
                  <a:pt x="1373" y="606"/>
                </a:cubicBezTo>
                <a:cubicBezTo>
                  <a:pt x="1177" y="588"/>
                  <a:pt x="1174" y="563"/>
                  <a:pt x="1003" y="605"/>
                </a:cubicBezTo>
                <a:cubicBezTo>
                  <a:pt x="811" y="404"/>
                  <a:pt x="938" y="472"/>
                  <a:pt x="712" y="493"/>
                </a:cubicBezTo>
                <a:cubicBezTo>
                  <a:pt x="414" y="521"/>
                  <a:pt x="684" y="70"/>
                  <a:pt x="259" y="251"/>
                </a:cubicBezTo>
                <a:cubicBezTo>
                  <a:pt x="166" y="527"/>
                  <a:pt x="270" y="513"/>
                  <a:pt x="0" y="502"/>
                </a:cubicBezTo>
                <a:cubicBezTo>
                  <a:pt x="27" y="681"/>
                  <a:pt x="182" y="930"/>
                  <a:pt x="286" y="1003"/>
                </a:cubicBezTo>
                <a:cubicBezTo>
                  <a:pt x="458" y="1125"/>
                  <a:pt x="473" y="1362"/>
                  <a:pt x="640" y="1443"/>
                </a:cubicBezTo>
                <a:cubicBezTo>
                  <a:pt x="726" y="1485"/>
                  <a:pt x="826" y="1510"/>
                  <a:pt x="900" y="1562"/>
                </a:cubicBezTo>
                <a:cubicBezTo>
                  <a:pt x="1024" y="1649"/>
                  <a:pt x="1047" y="1626"/>
                  <a:pt x="1212" y="1653"/>
                </a:cubicBezTo>
                <a:cubicBezTo>
                  <a:pt x="1334" y="1673"/>
                  <a:pt x="1471" y="1652"/>
                  <a:pt x="1586" y="1648"/>
                </a:cubicBezTo>
                <a:cubicBezTo>
                  <a:pt x="1863" y="1637"/>
                  <a:pt x="1923" y="1398"/>
                  <a:pt x="2018" y="1738"/>
                </a:cubicBezTo>
                <a:cubicBezTo>
                  <a:pt x="2331" y="1746"/>
                  <a:pt x="2384" y="1557"/>
                  <a:pt x="2500" y="1522"/>
                </a:cubicBezTo>
                <a:cubicBezTo>
                  <a:pt x="2614" y="1487"/>
                  <a:pt x="2662" y="1576"/>
                  <a:pt x="2729" y="1615"/>
                </a:cubicBezTo>
                <a:cubicBezTo>
                  <a:pt x="2864" y="1696"/>
                  <a:pt x="2870" y="1620"/>
                  <a:pt x="2976" y="1582"/>
                </a:cubicBezTo>
                <a:cubicBezTo>
                  <a:pt x="3071" y="1627"/>
                  <a:pt x="2999" y="1623"/>
                  <a:pt x="3103" y="1647"/>
                </a:cubicBezTo>
                <a:cubicBezTo>
                  <a:pt x="3216" y="1674"/>
                  <a:pt x="3168" y="1646"/>
                  <a:pt x="3221" y="1619"/>
                </a:cubicBezTo>
                <a:cubicBezTo>
                  <a:pt x="3368" y="1546"/>
                  <a:pt x="3307" y="1653"/>
                  <a:pt x="3431" y="1609"/>
                </a:cubicBezTo>
                <a:lnTo>
                  <a:pt x="3462" y="1595"/>
                </a:lnTo>
                <a:cubicBezTo>
                  <a:pt x="3763" y="1793"/>
                  <a:pt x="3618" y="1473"/>
                  <a:pt x="3821" y="1229"/>
                </a:cubicBezTo>
                <a:cubicBezTo>
                  <a:pt x="3964" y="1056"/>
                  <a:pt x="3909" y="979"/>
                  <a:pt x="4158" y="1051"/>
                </a:cubicBezTo>
                <a:cubicBezTo>
                  <a:pt x="4232" y="963"/>
                  <a:pt x="4194" y="970"/>
                  <a:pt x="4307" y="902"/>
                </a:cubicBezTo>
                <a:cubicBezTo>
                  <a:pt x="4143" y="693"/>
                  <a:pt x="4098" y="780"/>
                  <a:pt x="4048" y="704"/>
                </a:cubicBezTo>
                <a:cubicBezTo>
                  <a:pt x="3987" y="613"/>
                  <a:pt x="4295" y="104"/>
                  <a:pt x="3954" y="30"/>
                </a:cubicBezTo>
                <a:cubicBezTo>
                  <a:pt x="3814" y="0"/>
                  <a:pt x="3604" y="111"/>
                  <a:pt x="3586" y="116"/>
                </a:cubicBezTo>
                <a:cubicBezTo>
                  <a:pt x="3439" y="152"/>
                  <a:pt x="3548" y="71"/>
                  <a:pt x="3437" y="138"/>
                </a:cubicBezTo>
                <a:cubicBezTo>
                  <a:pt x="3172" y="299"/>
                  <a:pt x="3274" y="363"/>
                  <a:pt x="3059" y="491"/>
                </a:cubicBezTo>
                <a:cubicBezTo>
                  <a:pt x="2808" y="640"/>
                  <a:pt x="2979" y="346"/>
                  <a:pt x="2354" y="333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fld id="{93785C42-FF56-4C9D-941C-CD3E39851208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 </a:t>
            </a:fld>
            <a:endParaRPr lang="es-CO"/>
          </a:p>
        </xdr:txBody>
      </xdr:sp>
      <xdr:sp macro="" textlink="datos!P63">
        <xdr:nvSpPr>
          <xdr:cNvPr id="8" name="Dagua">
            <a:extLst>
              <a:ext uri="{FF2B5EF4-FFF2-40B4-BE49-F238E27FC236}">
                <a16:creationId xmlns:a16="http://schemas.microsoft.com/office/drawing/2014/main" id="{EF7D5A06-D9F8-4990-ADD2-7BD0937E1861}"/>
              </a:ext>
            </a:extLst>
          </xdr:cNvPr>
          <xdr:cNvSpPr>
            <a:spLocks/>
          </xdr:cNvSpPr>
        </xdr:nvSpPr>
        <xdr:spPr bwMode="auto">
          <a:xfrm>
            <a:off x="7458075" y="4667250"/>
            <a:ext cx="990600" cy="1543050"/>
          </a:xfrm>
          <a:custGeom>
            <a:avLst/>
            <a:gdLst>
              <a:gd name="T0" fmla="*/ 946 w 2352"/>
              <a:gd name="T1" fmla="*/ 609 h 3657"/>
              <a:gd name="T2" fmla="*/ 618 w 2352"/>
              <a:gd name="T3" fmla="*/ 905 h 3657"/>
              <a:gd name="T4" fmla="*/ 741 w 2352"/>
              <a:gd name="T5" fmla="*/ 1380 h 3657"/>
              <a:gd name="T6" fmla="*/ 518 w 2352"/>
              <a:gd name="T7" fmla="*/ 1827 h 3657"/>
              <a:gd name="T8" fmla="*/ 158 w 2352"/>
              <a:gd name="T9" fmla="*/ 1858 h 3657"/>
              <a:gd name="T10" fmla="*/ 0 w 2352"/>
              <a:gd name="T11" fmla="*/ 1898 h 3657"/>
              <a:gd name="T12" fmla="*/ 210 w 2352"/>
              <a:gd name="T13" fmla="*/ 2092 h 3657"/>
              <a:gd name="T14" fmla="*/ 286 w 2352"/>
              <a:gd name="T15" fmla="*/ 2430 h 3657"/>
              <a:gd name="T16" fmla="*/ 528 w 2352"/>
              <a:gd name="T17" fmla="*/ 2482 h 3657"/>
              <a:gd name="T18" fmla="*/ 604 w 2352"/>
              <a:gd name="T19" fmla="*/ 2601 h 3657"/>
              <a:gd name="T20" fmla="*/ 714 w 2352"/>
              <a:gd name="T21" fmla="*/ 2690 h 3657"/>
              <a:gd name="T22" fmla="*/ 794 w 2352"/>
              <a:gd name="T23" fmla="*/ 3025 h 3657"/>
              <a:gd name="T24" fmla="*/ 1213 w 2352"/>
              <a:gd name="T25" fmla="*/ 3272 h 3657"/>
              <a:gd name="T26" fmla="*/ 1487 w 2352"/>
              <a:gd name="T27" fmla="*/ 3657 h 3657"/>
              <a:gd name="T28" fmla="*/ 1443 w 2352"/>
              <a:gd name="T29" fmla="*/ 3415 h 3657"/>
              <a:gd name="T30" fmla="*/ 1712 w 2352"/>
              <a:gd name="T31" fmla="*/ 3259 h 3657"/>
              <a:gd name="T32" fmla="*/ 2121 w 2352"/>
              <a:gd name="T33" fmla="*/ 3033 h 3657"/>
              <a:gd name="T34" fmla="*/ 2204 w 2352"/>
              <a:gd name="T35" fmla="*/ 2891 h 3657"/>
              <a:gd name="T36" fmla="*/ 2233 w 2352"/>
              <a:gd name="T37" fmla="*/ 2699 h 3657"/>
              <a:gd name="T38" fmla="*/ 2347 w 2352"/>
              <a:gd name="T39" fmla="*/ 2588 h 3657"/>
              <a:gd name="T40" fmla="*/ 2352 w 2352"/>
              <a:gd name="T41" fmla="*/ 2407 h 3657"/>
              <a:gd name="T42" fmla="*/ 2191 w 2352"/>
              <a:gd name="T43" fmla="*/ 1933 h 3657"/>
              <a:gd name="T44" fmla="*/ 1935 w 2352"/>
              <a:gd name="T45" fmla="*/ 2028 h 3657"/>
              <a:gd name="T46" fmla="*/ 1944 w 2352"/>
              <a:gd name="T47" fmla="*/ 1688 h 3657"/>
              <a:gd name="T48" fmla="*/ 1936 w 2352"/>
              <a:gd name="T49" fmla="*/ 1449 h 3657"/>
              <a:gd name="T50" fmla="*/ 2019 w 2352"/>
              <a:gd name="T51" fmla="*/ 660 h 3657"/>
              <a:gd name="T52" fmla="*/ 2152 w 2352"/>
              <a:gd name="T53" fmla="*/ 506 h 3657"/>
              <a:gd name="T54" fmla="*/ 2328 w 2352"/>
              <a:gd name="T55" fmla="*/ 406 h 3657"/>
              <a:gd name="T56" fmla="*/ 2182 w 2352"/>
              <a:gd name="T57" fmla="*/ 129 h 3657"/>
              <a:gd name="T58" fmla="*/ 1828 w 2352"/>
              <a:gd name="T59" fmla="*/ 0 h 3657"/>
              <a:gd name="T60" fmla="*/ 1575 w 2352"/>
              <a:gd name="T61" fmla="*/ 157 h 3657"/>
              <a:gd name="T62" fmla="*/ 1397 w 2352"/>
              <a:gd name="T63" fmla="*/ 400 h 3657"/>
              <a:gd name="T64" fmla="*/ 1270 w 2352"/>
              <a:gd name="T65" fmla="*/ 474 h 3657"/>
              <a:gd name="T66" fmla="*/ 1161 w 2352"/>
              <a:gd name="T67" fmla="*/ 584 h 3657"/>
              <a:gd name="T68" fmla="*/ 946 w 2352"/>
              <a:gd name="T69" fmla="*/ 609 h 36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352" h="3657">
                <a:moveTo>
                  <a:pt x="946" y="609"/>
                </a:moveTo>
                <a:cubicBezTo>
                  <a:pt x="858" y="809"/>
                  <a:pt x="861" y="881"/>
                  <a:pt x="618" y="905"/>
                </a:cubicBezTo>
                <a:cubicBezTo>
                  <a:pt x="574" y="1361"/>
                  <a:pt x="668" y="1124"/>
                  <a:pt x="741" y="1380"/>
                </a:cubicBezTo>
                <a:cubicBezTo>
                  <a:pt x="812" y="1625"/>
                  <a:pt x="568" y="1808"/>
                  <a:pt x="518" y="1827"/>
                </a:cubicBezTo>
                <a:cubicBezTo>
                  <a:pt x="391" y="1877"/>
                  <a:pt x="227" y="1842"/>
                  <a:pt x="158" y="1858"/>
                </a:cubicBezTo>
                <a:lnTo>
                  <a:pt x="0" y="1898"/>
                </a:lnTo>
                <a:cubicBezTo>
                  <a:pt x="57" y="2029"/>
                  <a:pt x="152" y="2017"/>
                  <a:pt x="210" y="2092"/>
                </a:cubicBezTo>
                <a:cubicBezTo>
                  <a:pt x="259" y="2156"/>
                  <a:pt x="252" y="2348"/>
                  <a:pt x="286" y="2430"/>
                </a:cubicBezTo>
                <a:cubicBezTo>
                  <a:pt x="381" y="2490"/>
                  <a:pt x="409" y="2457"/>
                  <a:pt x="528" y="2482"/>
                </a:cubicBezTo>
                <a:cubicBezTo>
                  <a:pt x="597" y="2544"/>
                  <a:pt x="549" y="2531"/>
                  <a:pt x="604" y="2601"/>
                </a:cubicBezTo>
                <a:cubicBezTo>
                  <a:pt x="635" y="2640"/>
                  <a:pt x="685" y="2657"/>
                  <a:pt x="714" y="2690"/>
                </a:cubicBezTo>
                <a:cubicBezTo>
                  <a:pt x="787" y="2773"/>
                  <a:pt x="746" y="2939"/>
                  <a:pt x="794" y="3025"/>
                </a:cubicBezTo>
                <a:cubicBezTo>
                  <a:pt x="812" y="3049"/>
                  <a:pt x="1097" y="3179"/>
                  <a:pt x="1213" y="3272"/>
                </a:cubicBezTo>
                <a:cubicBezTo>
                  <a:pt x="1487" y="3493"/>
                  <a:pt x="1427" y="3508"/>
                  <a:pt x="1487" y="3657"/>
                </a:cubicBezTo>
                <a:cubicBezTo>
                  <a:pt x="1536" y="3582"/>
                  <a:pt x="1394" y="3518"/>
                  <a:pt x="1443" y="3415"/>
                </a:cubicBezTo>
                <a:cubicBezTo>
                  <a:pt x="1447" y="3407"/>
                  <a:pt x="1613" y="3283"/>
                  <a:pt x="1712" y="3259"/>
                </a:cubicBezTo>
                <a:cubicBezTo>
                  <a:pt x="2027" y="3181"/>
                  <a:pt x="2016" y="3231"/>
                  <a:pt x="2121" y="3033"/>
                </a:cubicBezTo>
                <a:cubicBezTo>
                  <a:pt x="2153" y="2971"/>
                  <a:pt x="2184" y="2962"/>
                  <a:pt x="2204" y="2891"/>
                </a:cubicBezTo>
                <a:cubicBezTo>
                  <a:pt x="2221" y="2828"/>
                  <a:pt x="2211" y="2761"/>
                  <a:pt x="2233" y="2699"/>
                </a:cubicBezTo>
                <a:cubicBezTo>
                  <a:pt x="2260" y="2621"/>
                  <a:pt x="2277" y="2641"/>
                  <a:pt x="2347" y="2588"/>
                </a:cubicBezTo>
                <a:lnTo>
                  <a:pt x="2352" y="2407"/>
                </a:lnTo>
                <a:cubicBezTo>
                  <a:pt x="2101" y="2340"/>
                  <a:pt x="2294" y="2234"/>
                  <a:pt x="2191" y="1933"/>
                </a:cubicBezTo>
                <a:cubicBezTo>
                  <a:pt x="1979" y="2005"/>
                  <a:pt x="2010" y="2100"/>
                  <a:pt x="1935" y="2028"/>
                </a:cubicBezTo>
                <a:cubicBezTo>
                  <a:pt x="1870" y="1967"/>
                  <a:pt x="1944" y="1688"/>
                  <a:pt x="1944" y="1688"/>
                </a:cubicBezTo>
                <a:cubicBezTo>
                  <a:pt x="1956" y="1577"/>
                  <a:pt x="1850" y="1610"/>
                  <a:pt x="1936" y="1449"/>
                </a:cubicBezTo>
                <a:cubicBezTo>
                  <a:pt x="2058" y="1220"/>
                  <a:pt x="1900" y="914"/>
                  <a:pt x="2019" y="660"/>
                </a:cubicBezTo>
                <a:cubicBezTo>
                  <a:pt x="2045" y="604"/>
                  <a:pt x="2103" y="566"/>
                  <a:pt x="2152" y="506"/>
                </a:cubicBezTo>
                <a:cubicBezTo>
                  <a:pt x="2250" y="386"/>
                  <a:pt x="2174" y="453"/>
                  <a:pt x="2328" y="406"/>
                </a:cubicBezTo>
                <a:cubicBezTo>
                  <a:pt x="2341" y="253"/>
                  <a:pt x="2251" y="223"/>
                  <a:pt x="2182" y="129"/>
                </a:cubicBezTo>
                <a:cubicBezTo>
                  <a:pt x="1838" y="188"/>
                  <a:pt x="1906" y="136"/>
                  <a:pt x="1828" y="0"/>
                </a:cubicBezTo>
                <a:cubicBezTo>
                  <a:pt x="1625" y="105"/>
                  <a:pt x="1624" y="72"/>
                  <a:pt x="1575" y="157"/>
                </a:cubicBezTo>
                <a:cubicBezTo>
                  <a:pt x="1505" y="280"/>
                  <a:pt x="1474" y="310"/>
                  <a:pt x="1397" y="400"/>
                </a:cubicBezTo>
                <a:cubicBezTo>
                  <a:pt x="1327" y="481"/>
                  <a:pt x="1375" y="448"/>
                  <a:pt x="1270" y="474"/>
                </a:cubicBezTo>
                <a:cubicBezTo>
                  <a:pt x="1131" y="509"/>
                  <a:pt x="1218" y="441"/>
                  <a:pt x="1161" y="584"/>
                </a:cubicBezTo>
                <a:cubicBezTo>
                  <a:pt x="1091" y="761"/>
                  <a:pt x="1032" y="674"/>
                  <a:pt x="946" y="609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7A509928-E24E-4B5C-89BF-952A0FE6B7A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2">
        <xdr:nvSpPr>
          <xdr:cNvPr id="9" name="Guadalajara de Buga">
            <a:extLst>
              <a:ext uri="{FF2B5EF4-FFF2-40B4-BE49-F238E27FC236}">
                <a16:creationId xmlns:a16="http://schemas.microsoft.com/office/drawing/2014/main" id="{C4D3F60E-F086-419E-AAB5-50C1F403CC9A}"/>
              </a:ext>
            </a:extLst>
          </xdr:cNvPr>
          <xdr:cNvSpPr>
            <a:spLocks/>
          </xdr:cNvSpPr>
        </xdr:nvSpPr>
        <xdr:spPr bwMode="auto">
          <a:xfrm>
            <a:off x="9315450" y="4286250"/>
            <a:ext cx="2009775" cy="942975"/>
          </a:xfrm>
          <a:custGeom>
            <a:avLst/>
            <a:gdLst>
              <a:gd name="T0" fmla="*/ 436 w 4780"/>
              <a:gd name="T1" fmla="*/ 561 h 2229"/>
              <a:gd name="T2" fmla="*/ 300 w 4780"/>
              <a:gd name="T3" fmla="*/ 582 h 2229"/>
              <a:gd name="T4" fmla="*/ 256 w 4780"/>
              <a:gd name="T5" fmla="*/ 783 h 2229"/>
              <a:gd name="T6" fmla="*/ 117 w 4780"/>
              <a:gd name="T7" fmla="*/ 924 h 2229"/>
              <a:gd name="T8" fmla="*/ 0 w 4780"/>
              <a:gd name="T9" fmla="*/ 1122 h 2229"/>
              <a:gd name="T10" fmla="*/ 5 w 4780"/>
              <a:gd name="T11" fmla="*/ 1301 h 2229"/>
              <a:gd name="T12" fmla="*/ 27 w 4780"/>
              <a:gd name="T13" fmla="*/ 1375 h 2229"/>
              <a:gd name="T14" fmla="*/ 38 w 4780"/>
              <a:gd name="T15" fmla="*/ 1475 h 2229"/>
              <a:gd name="T16" fmla="*/ 656 w 4780"/>
              <a:gd name="T17" fmla="*/ 1440 h 2229"/>
              <a:gd name="T18" fmla="*/ 970 w 4780"/>
              <a:gd name="T19" fmla="*/ 1092 h 2229"/>
              <a:gd name="T20" fmla="*/ 1222 w 4780"/>
              <a:gd name="T21" fmla="*/ 1152 h 2229"/>
              <a:gd name="T22" fmla="*/ 1520 w 4780"/>
              <a:gd name="T23" fmla="*/ 1235 h 2229"/>
              <a:gd name="T24" fmla="*/ 1751 w 4780"/>
              <a:gd name="T25" fmla="*/ 1359 h 2229"/>
              <a:gd name="T26" fmla="*/ 2301 w 4780"/>
              <a:gd name="T27" fmla="*/ 1324 h 2229"/>
              <a:gd name="T28" fmla="*/ 2414 w 4780"/>
              <a:gd name="T29" fmla="*/ 1519 h 2229"/>
              <a:gd name="T30" fmla="*/ 2544 w 4780"/>
              <a:gd name="T31" fmla="*/ 1582 h 2229"/>
              <a:gd name="T32" fmla="*/ 2550 w 4780"/>
              <a:gd name="T33" fmla="*/ 1797 h 2229"/>
              <a:gd name="T34" fmla="*/ 2706 w 4780"/>
              <a:gd name="T35" fmla="*/ 1814 h 2229"/>
              <a:gd name="T36" fmla="*/ 2837 w 4780"/>
              <a:gd name="T37" fmla="*/ 1894 h 2229"/>
              <a:gd name="T38" fmla="*/ 3176 w 4780"/>
              <a:gd name="T39" fmla="*/ 1885 h 2229"/>
              <a:gd name="T40" fmla="*/ 3396 w 4780"/>
              <a:gd name="T41" fmla="*/ 2047 h 2229"/>
              <a:gd name="T42" fmla="*/ 3604 w 4780"/>
              <a:gd name="T43" fmla="*/ 2229 h 2229"/>
              <a:gd name="T44" fmla="*/ 3867 w 4780"/>
              <a:gd name="T45" fmla="*/ 2038 h 2229"/>
              <a:gd name="T46" fmla="*/ 4071 w 4780"/>
              <a:gd name="T47" fmla="*/ 1532 h 2229"/>
              <a:gd name="T48" fmla="*/ 4136 w 4780"/>
              <a:gd name="T49" fmla="*/ 1417 h 2229"/>
              <a:gd name="T50" fmla="*/ 4250 w 4780"/>
              <a:gd name="T51" fmla="*/ 1355 h 2229"/>
              <a:gd name="T52" fmla="*/ 4313 w 4780"/>
              <a:gd name="T53" fmla="*/ 1243 h 2229"/>
              <a:gd name="T54" fmla="*/ 4411 w 4780"/>
              <a:gd name="T55" fmla="*/ 1144 h 2229"/>
              <a:gd name="T56" fmla="*/ 4482 w 4780"/>
              <a:gd name="T57" fmla="*/ 831 h 2229"/>
              <a:gd name="T58" fmla="*/ 4681 w 4780"/>
              <a:gd name="T59" fmla="*/ 696 h 2229"/>
              <a:gd name="T60" fmla="*/ 4780 w 4780"/>
              <a:gd name="T61" fmla="*/ 677 h 2229"/>
              <a:gd name="T62" fmla="*/ 4455 w 4780"/>
              <a:gd name="T63" fmla="*/ 580 h 2229"/>
              <a:gd name="T64" fmla="*/ 4052 w 4780"/>
              <a:gd name="T65" fmla="*/ 612 h 2229"/>
              <a:gd name="T66" fmla="*/ 3692 w 4780"/>
              <a:gd name="T67" fmla="*/ 745 h 2229"/>
              <a:gd name="T68" fmla="*/ 3467 w 4780"/>
              <a:gd name="T69" fmla="*/ 717 h 2229"/>
              <a:gd name="T70" fmla="*/ 3337 w 4780"/>
              <a:gd name="T71" fmla="*/ 813 h 2229"/>
              <a:gd name="T72" fmla="*/ 2721 w 4780"/>
              <a:gd name="T73" fmla="*/ 741 h 2229"/>
              <a:gd name="T74" fmla="*/ 2417 w 4780"/>
              <a:gd name="T75" fmla="*/ 372 h 2229"/>
              <a:gd name="T76" fmla="*/ 2312 w 4780"/>
              <a:gd name="T77" fmla="*/ 608 h 2229"/>
              <a:gd name="T78" fmla="*/ 2151 w 4780"/>
              <a:gd name="T79" fmla="*/ 673 h 2229"/>
              <a:gd name="T80" fmla="*/ 1995 w 4780"/>
              <a:gd name="T81" fmla="*/ 729 h 2229"/>
              <a:gd name="T82" fmla="*/ 1802 w 4780"/>
              <a:gd name="T83" fmla="*/ 544 h 2229"/>
              <a:gd name="T84" fmla="*/ 1620 w 4780"/>
              <a:gd name="T85" fmla="*/ 576 h 2229"/>
              <a:gd name="T86" fmla="*/ 1483 w 4780"/>
              <a:gd name="T87" fmla="*/ 485 h 2229"/>
              <a:gd name="T88" fmla="*/ 1095 w 4780"/>
              <a:gd name="T89" fmla="*/ 491 h 2229"/>
              <a:gd name="T90" fmla="*/ 1063 w 4780"/>
              <a:gd name="T91" fmla="*/ 458 h 2229"/>
              <a:gd name="T92" fmla="*/ 925 w 4780"/>
              <a:gd name="T93" fmla="*/ 263 h 2229"/>
              <a:gd name="T94" fmla="*/ 910 w 4780"/>
              <a:gd name="T95" fmla="*/ 255 h 2229"/>
              <a:gd name="T96" fmla="*/ 686 w 4780"/>
              <a:gd name="T97" fmla="*/ 46 h 2229"/>
              <a:gd name="T98" fmla="*/ 492 w 4780"/>
              <a:gd name="T99" fmla="*/ 222 h 2229"/>
              <a:gd name="T100" fmla="*/ 436 w 4780"/>
              <a:gd name="T101" fmla="*/ 561 h 2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780" h="2229">
                <a:moveTo>
                  <a:pt x="436" y="561"/>
                </a:moveTo>
                <a:lnTo>
                  <a:pt x="300" y="582"/>
                </a:lnTo>
                <a:cubicBezTo>
                  <a:pt x="346" y="667"/>
                  <a:pt x="296" y="705"/>
                  <a:pt x="256" y="783"/>
                </a:cubicBezTo>
                <a:cubicBezTo>
                  <a:pt x="175" y="942"/>
                  <a:pt x="272" y="866"/>
                  <a:pt x="117" y="924"/>
                </a:cubicBezTo>
                <a:cubicBezTo>
                  <a:pt x="70" y="1152"/>
                  <a:pt x="77" y="1082"/>
                  <a:pt x="0" y="1122"/>
                </a:cubicBezTo>
                <a:cubicBezTo>
                  <a:pt x="3" y="1165"/>
                  <a:pt x="1" y="1267"/>
                  <a:pt x="5" y="1301"/>
                </a:cubicBezTo>
                <a:cubicBezTo>
                  <a:pt x="15" y="1387"/>
                  <a:pt x="12" y="1314"/>
                  <a:pt x="27" y="1375"/>
                </a:cubicBezTo>
                <a:cubicBezTo>
                  <a:pt x="40" y="1427"/>
                  <a:pt x="38" y="1417"/>
                  <a:pt x="38" y="1475"/>
                </a:cubicBezTo>
                <a:cubicBezTo>
                  <a:pt x="187" y="1498"/>
                  <a:pt x="552" y="1477"/>
                  <a:pt x="656" y="1440"/>
                </a:cubicBezTo>
                <a:cubicBezTo>
                  <a:pt x="656" y="1440"/>
                  <a:pt x="808" y="1062"/>
                  <a:pt x="970" y="1092"/>
                </a:cubicBezTo>
                <a:cubicBezTo>
                  <a:pt x="1149" y="1169"/>
                  <a:pt x="955" y="1179"/>
                  <a:pt x="1222" y="1152"/>
                </a:cubicBezTo>
                <a:cubicBezTo>
                  <a:pt x="1297" y="1145"/>
                  <a:pt x="1438" y="1206"/>
                  <a:pt x="1520" y="1235"/>
                </a:cubicBezTo>
                <a:cubicBezTo>
                  <a:pt x="1566" y="1276"/>
                  <a:pt x="1577" y="1496"/>
                  <a:pt x="1751" y="1359"/>
                </a:cubicBezTo>
                <a:cubicBezTo>
                  <a:pt x="1972" y="1187"/>
                  <a:pt x="1984" y="1193"/>
                  <a:pt x="2301" y="1324"/>
                </a:cubicBezTo>
                <a:cubicBezTo>
                  <a:pt x="2389" y="1360"/>
                  <a:pt x="2404" y="1405"/>
                  <a:pt x="2414" y="1519"/>
                </a:cubicBezTo>
                <a:cubicBezTo>
                  <a:pt x="2482" y="1529"/>
                  <a:pt x="2531" y="1502"/>
                  <a:pt x="2544" y="1582"/>
                </a:cubicBezTo>
                <a:cubicBezTo>
                  <a:pt x="2557" y="1661"/>
                  <a:pt x="2507" y="1686"/>
                  <a:pt x="2550" y="1797"/>
                </a:cubicBezTo>
                <a:cubicBezTo>
                  <a:pt x="2625" y="1821"/>
                  <a:pt x="2633" y="1805"/>
                  <a:pt x="2706" y="1814"/>
                </a:cubicBezTo>
                <a:cubicBezTo>
                  <a:pt x="2884" y="1836"/>
                  <a:pt x="2750" y="1826"/>
                  <a:pt x="2837" y="1894"/>
                </a:cubicBezTo>
                <a:cubicBezTo>
                  <a:pt x="2921" y="1960"/>
                  <a:pt x="3076" y="1896"/>
                  <a:pt x="3176" y="1885"/>
                </a:cubicBezTo>
                <a:cubicBezTo>
                  <a:pt x="3338" y="1869"/>
                  <a:pt x="3314" y="1943"/>
                  <a:pt x="3396" y="2047"/>
                </a:cubicBezTo>
                <a:cubicBezTo>
                  <a:pt x="3448" y="2112"/>
                  <a:pt x="3509" y="2206"/>
                  <a:pt x="3604" y="2229"/>
                </a:cubicBezTo>
                <a:cubicBezTo>
                  <a:pt x="3694" y="2130"/>
                  <a:pt x="3636" y="2028"/>
                  <a:pt x="3867" y="2038"/>
                </a:cubicBezTo>
                <a:cubicBezTo>
                  <a:pt x="3895" y="1811"/>
                  <a:pt x="4069" y="1538"/>
                  <a:pt x="4071" y="1532"/>
                </a:cubicBezTo>
                <a:cubicBezTo>
                  <a:pt x="4101" y="1449"/>
                  <a:pt x="4050" y="1477"/>
                  <a:pt x="4136" y="1417"/>
                </a:cubicBezTo>
                <a:cubicBezTo>
                  <a:pt x="4159" y="1401"/>
                  <a:pt x="4223" y="1378"/>
                  <a:pt x="4250" y="1355"/>
                </a:cubicBezTo>
                <a:cubicBezTo>
                  <a:pt x="4314" y="1299"/>
                  <a:pt x="4267" y="1321"/>
                  <a:pt x="4313" y="1243"/>
                </a:cubicBezTo>
                <a:cubicBezTo>
                  <a:pt x="4355" y="1171"/>
                  <a:pt x="4352" y="1206"/>
                  <a:pt x="4411" y="1144"/>
                </a:cubicBezTo>
                <a:cubicBezTo>
                  <a:pt x="4369" y="965"/>
                  <a:pt x="4326" y="936"/>
                  <a:pt x="4482" y="831"/>
                </a:cubicBezTo>
                <a:cubicBezTo>
                  <a:pt x="4622" y="737"/>
                  <a:pt x="4550" y="704"/>
                  <a:pt x="4681" y="696"/>
                </a:cubicBezTo>
                <a:cubicBezTo>
                  <a:pt x="4710" y="694"/>
                  <a:pt x="4736" y="709"/>
                  <a:pt x="4780" y="677"/>
                </a:cubicBezTo>
                <a:cubicBezTo>
                  <a:pt x="4678" y="639"/>
                  <a:pt x="4591" y="522"/>
                  <a:pt x="4455" y="580"/>
                </a:cubicBezTo>
                <a:cubicBezTo>
                  <a:pt x="4279" y="655"/>
                  <a:pt x="4379" y="570"/>
                  <a:pt x="4052" y="612"/>
                </a:cubicBezTo>
                <a:cubicBezTo>
                  <a:pt x="3984" y="720"/>
                  <a:pt x="4035" y="759"/>
                  <a:pt x="3692" y="745"/>
                </a:cubicBezTo>
                <a:cubicBezTo>
                  <a:pt x="3620" y="741"/>
                  <a:pt x="3519" y="715"/>
                  <a:pt x="3467" y="717"/>
                </a:cubicBezTo>
                <a:cubicBezTo>
                  <a:pt x="3360" y="720"/>
                  <a:pt x="3410" y="746"/>
                  <a:pt x="3337" y="813"/>
                </a:cubicBezTo>
                <a:cubicBezTo>
                  <a:pt x="3258" y="846"/>
                  <a:pt x="2855" y="757"/>
                  <a:pt x="2721" y="741"/>
                </a:cubicBezTo>
                <a:cubicBezTo>
                  <a:pt x="2351" y="696"/>
                  <a:pt x="2507" y="622"/>
                  <a:pt x="2417" y="372"/>
                </a:cubicBezTo>
                <a:cubicBezTo>
                  <a:pt x="2359" y="429"/>
                  <a:pt x="2371" y="519"/>
                  <a:pt x="2312" y="608"/>
                </a:cubicBezTo>
                <a:cubicBezTo>
                  <a:pt x="2292" y="628"/>
                  <a:pt x="2230" y="617"/>
                  <a:pt x="2151" y="673"/>
                </a:cubicBezTo>
                <a:cubicBezTo>
                  <a:pt x="2102" y="709"/>
                  <a:pt x="2093" y="740"/>
                  <a:pt x="1995" y="729"/>
                </a:cubicBezTo>
                <a:cubicBezTo>
                  <a:pt x="1770" y="705"/>
                  <a:pt x="1988" y="530"/>
                  <a:pt x="1802" y="544"/>
                </a:cubicBezTo>
                <a:cubicBezTo>
                  <a:pt x="1735" y="550"/>
                  <a:pt x="1718" y="593"/>
                  <a:pt x="1620" y="576"/>
                </a:cubicBezTo>
                <a:cubicBezTo>
                  <a:pt x="1514" y="558"/>
                  <a:pt x="1548" y="524"/>
                  <a:pt x="1483" y="485"/>
                </a:cubicBezTo>
                <a:cubicBezTo>
                  <a:pt x="1282" y="362"/>
                  <a:pt x="1282" y="675"/>
                  <a:pt x="1095" y="491"/>
                </a:cubicBezTo>
                <a:cubicBezTo>
                  <a:pt x="1086" y="483"/>
                  <a:pt x="1079" y="474"/>
                  <a:pt x="1063" y="458"/>
                </a:cubicBezTo>
                <a:cubicBezTo>
                  <a:pt x="945" y="344"/>
                  <a:pt x="988" y="306"/>
                  <a:pt x="925" y="263"/>
                </a:cubicBezTo>
                <a:cubicBezTo>
                  <a:pt x="921" y="260"/>
                  <a:pt x="915" y="257"/>
                  <a:pt x="910" y="255"/>
                </a:cubicBezTo>
                <a:cubicBezTo>
                  <a:pt x="841" y="219"/>
                  <a:pt x="755" y="271"/>
                  <a:pt x="686" y="46"/>
                </a:cubicBezTo>
                <a:cubicBezTo>
                  <a:pt x="509" y="62"/>
                  <a:pt x="541" y="0"/>
                  <a:pt x="492" y="222"/>
                </a:cubicBezTo>
                <a:cubicBezTo>
                  <a:pt x="479" y="283"/>
                  <a:pt x="509" y="348"/>
                  <a:pt x="436" y="561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34331610-C451-4524-B9E8-5D61948FC3C5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36">
        <xdr:nvSpPr>
          <xdr:cNvPr id="10" name="Bolivar">
            <a:extLst>
              <a:ext uri="{FF2B5EF4-FFF2-40B4-BE49-F238E27FC236}">
                <a16:creationId xmlns:a16="http://schemas.microsoft.com/office/drawing/2014/main" id="{4798B7E2-C181-40EA-883E-4B65510EB1D7}"/>
              </a:ext>
            </a:extLst>
          </xdr:cNvPr>
          <xdr:cNvSpPr>
            <a:spLocks/>
          </xdr:cNvSpPr>
        </xdr:nvSpPr>
        <xdr:spPr bwMode="auto">
          <a:xfrm>
            <a:off x="8715375" y="2495550"/>
            <a:ext cx="1428750" cy="866775"/>
          </a:xfrm>
          <a:custGeom>
            <a:avLst/>
            <a:gdLst>
              <a:gd name="T0" fmla="*/ 1429 w 3387"/>
              <a:gd name="T1" fmla="*/ 256 h 2034"/>
              <a:gd name="T2" fmla="*/ 1269 w 3387"/>
              <a:gd name="T3" fmla="*/ 291 h 2034"/>
              <a:gd name="T4" fmla="*/ 807 w 3387"/>
              <a:gd name="T5" fmla="*/ 603 h 2034"/>
              <a:gd name="T6" fmla="*/ 632 w 3387"/>
              <a:gd name="T7" fmla="*/ 667 h 2034"/>
              <a:gd name="T8" fmla="*/ 259 w 3387"/>
              <a:gd name="T9" fmla="*/ 790 h 2034"/>
              <a:gd name="T10" fmla="*/ 61 w 3387"/>
              <a:gd name="T11" fmla="*/ 774 h 2034"/>
              <a:gd name="T12" fmla="*/ 52 w 3387"/>
              <a:gd name="T13" fmla="*/ 997 h 2034"/>
              <a:gd name="T14" fmla="*/ 26 w 3387"/>
              <a:gd name="T15" fmla="*/ 1223 h 2034"/>
              <a:gd name="T16" fmla="*/ 67 w 3387"/>
              <a:gd name="T17" fmla="*/ 1732 h 2034"/>
              <a:gd name="T18" fmla="*/ 234 w 3387"/>
              <a:gd name="T19" fmla="*/ 1932 h 2034"/>
              <a:gd name="T20" fmla="*/ 549 w 3387"/>
              <a:gd name="T21" fmla="*/ 1990 h 2034"/>
              <a:gd name="T22" fmla="*/ 596 w 3387"/>
              <a:gd name="T23" fmla="*/ 1866 h 2034"/>
              <a:gd name="T24" fmla="*/ 943 w 3387"/>
              <a:gd name="T25" fmla="*/ 1796 h 2034"/>
              <a:gd name="T26" fmla="*/ 1153 w 3387"/>
              <a:gd name="T27" fmla="*/ 1589 h 2034"/>
              <a:gd name="T28" fmla="*/ 1502 w 3387"/>
              <a:gd name="T29" fmla="*/ 1526 h 2034"/>
              <a:gd name="T30" fmla="*/ 1655 w 3387"/>
              <a:gd name="T31" fmla="*/ 1599 h 2034"/>
              <a:gd name="T32" fmla="*/ 1835 w 3387"/>
              <a:gd name="T33" fmla="*/ 1641 h 2034"/>
              <a:gd name="T34" fmla="*/ 2068 w 3387"/>
              <a:gd name="T35" fmla="*/ 1588 h 2034"/>
              <a:gd name="T36" fmla="*/ 2166 w 3387"/>
              <a:gd name="T37" fmla="*/ 1645 h 2034"/>
              <a:gd name="T38" fmla="*/ 2216 w 3387"/>
              <a:gd name="T39" fmla="*/ 1768 h 2034"/>
              <a:gd name="T40" fmla="*/ 2612 w 3387"/>
              <a:gd name="T41" fmla="*/ 1538 h 2034"/>
              <a:gd name="T42" fmla="*/ 2679 w 3387"/>
              <a:gd name="T43" fmla="*/ 1755 h 2034"/>
              <a:gd name="T44" fmla="*/ 2846 w 3387"/>
              <a:gd name="T45" fmla="*/ 1890 h 2034"/>
              <a:gd name="T46" fmla="*/ 2961 w 3387"/>
              <a:gd name="T47" fmla="*/ 1724 h 2034"/>
              <a:gd name="T48" fmla="*/ 3078 w 3387"/>
              <a:gd name="T49" fmla="*/ 1531 h 2034"/>
              <a:gd name="T50" fmla="*/ 3185 w 3387"/>
              <a:gd name="T51" fmla="*/ 1553 h 2034"/>
              <a:gd name="T52" fmla="*/ 3266 w 3387"/>
              <a:gd name="T53" fmla="*/ 1295 h 2034"/>
              <a:gd name="T54" fmla="*/ 3387 w 3387"/>
              <a:gd name="T55" fmla="*/ 1096 h 2034"/>
              <a:gd name="T56" fmla="*/ 2880 w 3387"/>
              <a:gd name="T57" fmla="*/ 999 h 2034"/>
              <a:gd name="T58" fmla="*/ 2775 w 3387"/>
              <a:gd name="T59" fmla="*/ 885 h 2034"/>
              <a:gd name="T60" fmla="*/ 2461 w 3387"/>
              <a:gd name="T61" fmla="*/ 493 h 2034"/>
              <a:gd name="T62" fmla="*/ 2492 w 3387"/>
              <a:gd name="T63" fmla="*/ 213 h 2034"/>
              <a:gd name="T64" fmla="*/ 2302 w 3387"/>
              <a:gd name="T65" fmla="*/ 15 h 2034"/>
              <a:gd name="T66" fmla="*/ 2123 w 3387"/>
              <a:gd name="T67" fmla="*/ 122 h 2034"/>
              <a:gd name="T68" fmla="*/ 1962 w 3387"/>
              <a:gd name="T69" fmla="*/ 133 h 2034"/>
              <a:gd name="T70" fmla="*/ 1796 w 3387"/>
              <a:gd name="T71" fmla="*/ 160 h 2034"/>
              <a:gd name="T72" fmla="*/ 1548 w 3387"/>
              <a:gd name="T73" fmla="*/ 0 h 2034"/>
              <a:gd name="T74" fmla="*/ 1429 w 3387"/>
              <a:gd name="T75" fmla="*/ 256 h 20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387" h="2034">
                <a:moveTo>
                  <a:pt x="1429" y="256"/>
                </a:moveTo>
                <a:cubicBezTo>
                  <a:pt x="1279" y="267"/>
                  <a:pt x="1347" y="167"/>
                  <a:pt x="1269" y="291"/>
                </a:cubicBezTo>
                <a:cubicBezTo>
                  <a:pt x="969" y="761"/>
                  <a:pt x="1090" y="493"/>
                  <a:pt x="807" y="603"/>
                </a:cubicBezTo>
                <a:cubicBezTo>
                  <a:pt x="733" y="632"/>
                  <a:pt x="725" y="654"/>
                  <a:pt x="632" y="667"/>
                </a:cubicBezTo>
                <a:cubicBezTo>
                  <a:pt x="288" y="714"/>
                  <a:pt x="382" y="792"/>
                  <a:pt x="259" y="790"/>
                </a:cubicBezTo>
                <a:cubicBezTo>
                  <a:pt x="154" y="789"/>
                  <a:pt x="171" y="715"/>
                  <a:pt x="61" y="774"/>
                </a:cubicBezTo>
                <a:cubicBezTo>
                  <a:pt x="0" y="868"/>
                  <a:pt x="51" y="895"/>
                  <a:pt x="52" y="997"/>
                </a:cubicBezTo>
                <a:cubicBezTo>
                  <a:pt x="52" y="1092"/>
                  <a:pt x="11" y="1117"/>
                  <a:pt x="26" y="1223"/>
                </a:cubicBezTo>
                <a:cubicBezTo>
                  <a:pt x="50" y="1396"/>
                  <a:pt x="66" y="1546"/>
                  <a:pt x="67" y="1732"/>
                </a:cubicBezTo>
                <a:cubicBezTo>
                  <a:pt x="226" y="1797"/>
                  <a:pt x="118" y="1833"/>
                  <a:pt x="234" y="1932"/>
                </a:cubicBezTo>
                <a:cubicBezTo>
                  <a:pt x="352" y="2034"/>
                  <a:pt x="375" y="1996"/>
                  <a:pt x="549" y="1990"/>
                </a:cubicBezTo>
                <a:lnTo>
                  <a:pt x="596" y="1866"/>
                </a:lnTo>
                <a:cubicBezTo>
                  <a:pt x="827" y="1844"/>
                  <a:pt x="743" y="1900"/>
                  <a:pt x="943" y="1796"/>
                </a:cubicBezTo>
                <a:cubicBezTo>
                  <a:pt x="1257" y="1633"/>
                  <a:pt x="1037" y="1726"/>
                  <a:pt x="1153" y="1589"/>
                </a:cubicBezTo>
                <a:cubicBezTo>
                  <a:pt x="1196" y="1538"/>
                  <a:pt x="1443" y="1514"/>
                  <a:pt x="1502" y="1526"/>
                </a:cubicBezTo>
                <a:cubicBezTo>
                  <a:pt x="1585" y="1542"/>
                  <a:pt x="1556" y="1570"/>
                  <a:pt x="1655" y="1599"/>
                </a:cubicBezTo>
                <a:cubicBezTo>
                  <a:pt x="1716" y="1616"/>
                  <a:pt x="1770" y="1618"/>
                  <a:pt x="1835" y="1641"/>
                </a:cubicBezTo>
                <a:cubicBezTo>
                  <a:pt x="1919" y="1571"/>
                  <a:pt x="1899" y="1545"/>
                  <a:pt x="2068" y="1588"/>
                </a:cubicBezTo>
                <a:cubicBezTo>
                  <a:pt x="2112" y="1600"/>
                  <a:pt x="2140" y="1607"/>
                  <a:pt x="2166" y="1645"/>
                </a:cubicBezTo>
                <a:lnTo>
                  <a:pt x="2216" y="1768"/>
                </a:lnTo>
                <a:cubicBezTo>
                  <a:pt x="2514" y="1785"/>
                  <a:pt x="2421" y="1445"/>
                  <a:pt x="2612" y="1538"/>
                </a:cubicBezTo>
                <a:cubicBezTo>
                  <a:pt x="2673" y="1600"/>
                  <a:pt x="2648" y="1655"/>
                  <a:pt x="2679" y="1755"/>
                </a:cubicBezTo>
                <a:cubicBezTo>
                  <a:pt x="2695" y="1804"/>
                  <a:pt x="2662" y="1830"/>
                  <a:pt x="2846" y="1890"/>
                </a:cubicBezTo>
                <a:cubicBezTo>
                  <a:pt x="2897" y="1814"/>
                  <a:pt x="2876" y="1807"/>
                  <a:pt x="2961" y="1724"/>
                </a:cubicBezTo>
                <a:cubicBezTo>
                  <a:pt x="3038" y="1650"/>
                  <a:pt x="3032" y="1630"/>
                  <a:pt x="3078" y="1531"/>
                </a:cubicBezTo>
                <a:cubicBezTo>
                  <a:pt x="3139" y="1525"/>
                  <a:pt x="3146" y="1531"/>
                  <a:pt x="3185" y="1553"/>
                </a:cubicBezTo>
                <a:cubicBezTo>
                  <a:pt x="3189" y="1504"/>
                  <a:pt x="3230" y="1327"/>
                  <a:pt x="3266" y="1295"/>
                </a:cubicBezTo>
                <a:cubicBezTo>
                  <a:pt x="3354" y="1219"/>
                  <a:pt x="3380" y="1340"/>
                  <a:pt x="3387" y="1096"/>
                </a:cubicBezTo>
                <a:lnTo>
                  <a:pt x="2880" y="999"/>
                </a:lnTo>
                <a:cubicBezTo>
                  <a:pt x="2768" y="958"/>
                  <a:pt x="2848" y="969"/>
                  <a:pt x="2775" y="885"/>
                </a:cubicBezTo>
                <a:cubicBezTo>
                  <a:pt x="2291" y="884"/>
                  <a:pt x="2556" y="792"/>
                  <a:pt x="2461" y="493"/>
                </a:cubicBezTo>
                <a:cubicBezTo>
                  <a:pt x="2395" y="289"/>
                  <a:pt x="2427" y="389"/>
                  <a:pt x="2492" y="213"/>
                </a:cubicBezTo>
                <a:cubicBezTo>
                  <a:pt x="2239" y="55"/>
                  <a:pt x="2402" y="144"/>
                  <a:pt x="2302" y="15"/>
                </a:cubicBezTo>
                <a:cubicBezTo>
                  <a:pt x="2194" y="26"/>
                  <a:pt x="2190" y="53"/>
                  <a:pt x="2123" y="122"/>
                </a:cubicBezTo>
                <a:cubicBezTo>
                  <a:pt x="2026" y="129"/>
                  <a:pt x="2049" y="106"/>
                  <a:pt x="1962" y="133"/>
                </a:cubicBezTo>
                <a:cubicBezTo>
                  <a:pt x="1886" y="157"/>
                  <a:pt x="1915" y="186"/>
                  <a:pt x="1796" y="160"/>
                </a:cubicBezTo>
                <a:cubicBezTo>
                  <a:pt x="1644" y="127"/>
                  <a:pt x="1646" y="39"/>
                  <a:pt x="1548" y="0"/>
                </a:cubicBezTo>
                <a:cubicBezTo>
                  <a:pt x="1514" y="101"/>
                  <a:pt x="1489" y="181"/>
                  <a:pt x="1429" y="256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60C06E0F-71B8-4FB6-A7FF-6F2F15BBA675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9">
        <xdr:nvSpPr>
          <xdr:cNvPr id="11" name="Santiago de Cali">
            <a:extLst>
              <a:ext uri="{FF2B5EF4-FFF2-40B4-BE49-F238E27FC236}">
                <a16:creationId xmlns:a16="http://schemas.microsoft.com/office/drawing/2014/main" id="{A0D82C33-EEAF-45A5-A045-2CA40EE33E4B}"/>
              </a:ext>
            </a:extLst>
          </xdr:cNvPr>
          <xdr:cNvSpPr>
            <a:spLocks/>
          </xdr:cNvSpPr>
        </xdr:nvSpPr>
        <xdr:spPr bwMode="auto">
          <a:xfrm>
            <a:off x="8096250" y="5791200"/>
            <a:ext cx="866775" cy="866775"/>
          </a:xfrm>
          <a:custGeom>
            <a:avLst/>
            <a:gdLst>
              <a:gd name="T0" fmla="*/ 760 w 2053"/>
              <a:gd name="T1" fmla="*/ 81 h 2068"/>
              <a:gd name="T2" fmla="*/ 671 w 2053"/>
              <a:gd name="T3" fmla="*/ 378 h 2068"/>
              <a:gd name="T4" fmla="*/ 596 w 2053"/>
              <a:gd name="T5" fmla="*/ 502 h 2068"/>
              <a:gd name="T6" fmla="*/ 510 w 2053"/>
              <a:gd name="T7" fmla="*/ 611 h 2068"/>
              <a:gd name="T8" fmla="*/ 214 w 2053"/>
              <a:gd name="T9" fmla="*/ 662 h 2068"/>
              <a:gd name="T10" fmla="*/ 113 w 2053"/>
              <a:gd name="T11" fmla="*/ 699 h 2068"/>
              <a:gd name="T12" fmla="*/ 0 w 2053"/>
              <a:gd name="T13" fmla="*/ 777 h 2068"/>
              <a:gd name="T14" fmla="*/ 162 w 2053"/>
              <a:gd name="T15" fmla="*/ 1487 h 2068"/>
              <a:gd name="T16" fmla="*/ 226 w 2053"/>
              <a:gd name="T17" fmla="*/ 1638 h 2068"/>
              <a:gd name="T18" fmla="*/ 298 w 2053"/>
              <a:gd name="T19" fmla="*/ 1788 h 2068"/>
              <a:gd name="T20" fmla="*/ 534 w 2053"/>
              <a:gd name="T21" fmla="*/ 1854 h 2068"/>
              <a:gd name="T22" fmla="*/ 595 w 2053"/>
              <a:gd name="T23" fmla="*/ 1795 h 2068"/>
              <a:gd name="T24" fmla="*/ 701 w 2053"/>
              <a:gd name="T25" fmla="*/ 1842 h 2068"/>
              <a:gd name="T26" fmla="*/ 766 w 2053"/>
              <a:gd name="T27" fmla="*/ 1749 h 2068"/>
              <a:gd name="T28" fmla="*/ 887 w 2053"/>
              <a:gd name="T29" fmla="*/ 1802 h 2068"/>
              <a:gd name="T30" fmla="*/ 1037 w 2053"/>
              <a:gd name="T31" fmla="*/ 1812 h 2068"/>
              <a:gd name="T32" fmla="*/ 1182 w 2053"/>
              <a:gd name="T33" fmla="*/ 1995 h 2068"/>
              <a:gd name="T34" fmla="*/ 1276 w 2053"/>
              <a:gd name="T35" fmla="*/ 1999 h 2068"/>
              <a:gd name="T36" fmla="*/ 1365 w 2053"/>
              <a:gd name="T37" fmla="*/ 2036 h 2068"/>
              <a:gd name="T38" fmla="*/ 1448 w 2053"/>
              <a:gd name="T39" fmla="*/ 1961 h 2068"/>
              <a:gd name="T40" fmla="*/ 1771 w 2053"/>
              <a:gd name="T41" fmla="*/ 2041 h 2068"/>
              <a:gd name="T42" fmla="*/ 1760 w 2053"/>
              <a:gd name="T43" fmla="*/ 1858 h 2068"/>
              <a:gd name="T44" fmla="*/ 1886 w 2053"/>
              <a:gd name="T45" fmla="*/ 1878 h 2068"/>
              <a:gd name="T46" fmla="*/ 2029 w 2053"/>
              <a:gd name="T47" fmla="*/ 1711 h 2068"/>
              <a:gd name="T48" fmla="*/ 2029 w 2053"/>
              <a:gd name="T49" fmla="*/ 1493 h 2068"/>
              <a:gd name="T50" fmla="*/ 1963 w 2053"/>
              <a:gd name="T51" fmla="*/ 1285 h 2068"/>
              <a:gd name="T52" fmla="*/ 2011 w 2053"/>
              <a:gd name="T53" fmla="*/ 1094 h 2068"/>
              <a:gd name="T54" fmla="*/ 2053 w 2053"/>
              <a:gd name="T55" fmla="*/ 830 h 2068"/>
              <a:gd name="T56" fmla="*/ 1942 w 2053"/>
              <a:gd name="T57" fmla="*/ 806 h 2068"/>
              <a:gd name="T58" fmla="*/ 1914 w 2053"/>
              <a:gd name="T59" fmla="*/ 469 h 2068"/>
              <a:gd name="T60" fmla="*/ 1854 w 2053"/>
              <a:gd name="T61" fmla="*/ 448 h 2068"/>
              <a:gd name="T62" fmla="*/ 1814 w 2053"/>
              <a:gd name="T63" fmla="*/ 420 h 2068"/>
              <a:gd name="T64" fmla="*/ 1773 w 2053"/>
              <a:gd name="T65" fmla="*/ 328 h 2068"/>
              <a:gd name="T66" fmla="*/ 1543 w 2053"/>
              <a:gd name="T67" fmla="*/ 383 h 2068"/>
              <a:gd name="T68" fmla="*/ 1089 w 2053"/>
              <a:gd name="T69" fmla="*/ 169 h 2068"/>
              <a:gd name="T70" fmla="*/ 931 w 2053"/>
              <a:gd name="T71" fmla="*/ 0 h 2068"/>
              <a:gd name="T72" fmla="*/ 760 w 2053"/>
              <a:gd name="T73" fmla="*/ 81 h 20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053" h="2068">
                <a:moveTo>
                  <a:pt x="760" y="81"/>
                </a:moveTo>
                <a:cubicBezTo>
                  <a:pt x="726" y="298"/>
                  <a:pt x="755" y="206"/>
                  <a:pt x="671" y="378"/>
                </a:cubicBezTo>
                <a:cubicBezTo>
                  <a:pt x="623" y="477"/>
                  <a:pt x="671" y="436"/>
                  <a:pt x="596" y="502"/>
                </a:cubicBezTo>
                <a:cubicBezTo>
                  <a:pt x="538" y="554"/>
                  <a:pt x="543" y="524"/>
                  <a:pt x="510" y="611"/>
                </a:cubicBezTo>
                <a:cubicBezTo>
                  <a:pt x="168" y="612"/>
                  <a:pt x="388" y="629"/>
                  <a:pt x="214" y="662"/>
                </a:cubicBezTo>
                <a:cubicBezTo>
                  <a:pt x="126" y="678"/>
                  <a:pt x="205" y="633"/>
                  <a:pt x="113" y="699"/>
                </a:cubicBezTo>
                <a:cubicBezTo>
                  <a:pt x="84" y="719"/>
                  <a:pt x="27" y="753"/>
                  <a:pt x="0" y="777"/>
                </a:cubicBezTo>
                <a:cubicBezTo>
                  <a:pt x="56" y="1029"/>
                  <a:pt x="143" y="1222"/>
                  <a:pt x="162" y="1487"/>
                </a:cubicBezTo>
                <a:cubicBezTo>
                  <a:pt x="171" y="1600"/>
                  <a:pt x="162" y="1582"/>
                  <a:pt x="226" y="1638"/>
                </a:cubicBezTo>
                <a:cubicBezTo>
                  <a:pt x="342" y="1738"/>
                  <a:pt x="252" y="1635"/>
                  <a:pt x="298" y="1788"/>
                </a:cubicBezTo>
                <a:cubicBezTo>
                  <a:pt x="332" y="1903"/>
                  <a:pt x="473" y="1890"/>
                  <a:pt x="534" y="1854"/>
                </a:cubicBezTo>
                <a:cubicBezTo>
                  <a:pt x="558" y="1839"/>
                  <a:pt x="551" y="1831"/>
                  <a:pt x="595" y="1795"/>
                </a:cubicBezTo>
                <a:cubicBezTo>
                  <a:pt x="676" y="1816"/>
                  <a:pt x="634" y="1811"/>
                  <a:pt x="701" y="1842"/>
                </a:cubicBezTo>
                <a:lnTo>
                  <a:pt x="766" y="1749"/>
                </a:lnTo>
                <a:cubicBezTo>
                  <a:pt x="903" y="1787"/>
                  <a:pt x="780" y="1780"/>
                  <a:pt x="887" y="1802"/>
                </a:cubicBezTo>
                <a:cubicBezTo>
                  <a:pt x="934" y="1812"/>
                  <a:pt x="976" y="1803"/>
                  <a:pt x="1037" y="1812"/>
                </a:cubicBezTo>
                <a:cubicBezTo>
                  <a:pt x="1107" y="1885"/>
                  <a:pt x="1111" y="1941"/>
                  <a:pt x="1182" y="1995"/>
                </a:cubicBezTo>
                <a:cubicBezTo>
                  <a:pt x="1269" y="2020"/>
                  <a:pt x="1200" y="1988"/>
                  <a:pt x="1276" y="1999"/>
                </a:cubicBezTo>
                <a:cubicBezTo>
                  <a:pt x="1369" y="2013"/>
                  <a:pt x="1281" y="1995"/>
                  <a:pt x="1365" y="2036"/>
                </a:cubicBezTo>
                <a:lnTo>
                  <a:pt x="1448" y="1961"/>
                </a:lnTo>
                <a:cubicBezTo>
                  <a:pt x="1604" y="2041"/>
                  <a:pt x="1594" y="2068"/>
                  <a:pt x="1771" y="2041"/>
                </a:cubicBezTo>
                <a:cubicBezTo>
                  <a:pt x="1753" y="1943"/>
                  <a:pt x="1724" y="1946"/>
                  <a:pt x="1760" y="1858"/>
                </a:cubicBezTo>
                <a:cubicBezTo>
                  <a:pt x="1870" y="1820"/>
                  <a:pt x="1784" y="1865"/>
                  <a:pt x="1886" y="1878"/>
                </a:cubicBezTo>
                <a:cubicBezTo>
                  <a:pt x="1878" y="1735"/>
                  <a:pt x="1840" y="1700"/>
                  <a:pt x="2029" y="1711"/>
                </a:cubicBezTo>
                <a:cubicBezTo>
                  <a:pt x="2018" y="1622"/>
                  <a:pt x="2034" y="1587"/>
                  <a:pt x="2029" y="1493"/>
                </a:cubicBezTo>
                <a:cubicBezTo>
                  <a:pt x="2022" y="1354"/>
                  <a:pt x="1973" y="1369"/>
                  <a:pt x="1963" y="1285"/>
                </a:cubicBezTo>
                <a:cubicBezTo>
                  <a:pt x="1951" y="1191"/>
                  <a:pt x="1998" y="1223"/>
                  <a:pt x="2011" y="1094"/>
                </a:cubicBezTo>
                <a:cubicBezTo>
                  <a:pt x="2022" y="982"/>
                  <a:pt x="2052" y="919"/>
                  <a:pt x="2053" y="830"/>
                </a:cubicBezTo>
                <a:cubicBezTo>
                  <a:pt x="2003" y="806"/>
                  <a:pt x="2002" y="845"/>
                  <a:pt x="1942" y="806"/>
                </a:cubicBezTo>
                <a:lnTo>
                  <a:pt x="1914" y="469"/>
                </a:lnTo>
                <a:lnTo>
                  <a:pt x="1854" y="448"/>
                </a:lnTo>
                <a:cubicBezTo>
                  <a:pt x="1813" y="423"/>
                  <a:pt x="1845" y="452"/>
                  <a:pt x="1814" y="420"/>
                </a:cubicBezTo>
                <a:cubicBezTo>
                  <a:pt x="1786" y="390"/>
                  <a:pt x="1793" y="370"/>
                  <a:pt x="1773" y="328"/>
                </a:cubicBezTo>
                <a:cubicBezTo>
                  <a:pt x="1696" y="398"/>
                  <a:pt x="1694" y="451"/>
                  <a:pt x="1543" y="383"/>
                </a:cubicBezTo>
                <a:lnTo>
                  <a:pt x="1089" y="169"/>
                </a:lnTo>
                <a:cubicBezTo>
                  <a:pt x="924" y="98"/>
                  <a:pt x="987" y="105"/>
                  <a:pt x="931" y="0"/>
                </a:cubicBezTo>
                <a:cubicBezTo>
                  <a:pt x="877" y="7"/>
                  <a:pt x="796" y="57"/>
                  <a:pt x="760" y="81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E377EFF4-4D14-4810-8BD5-936ACCC9EBB3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89%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73">
        <xdr:nvSpPr>
          <xdr:cNvPr id="12" name="Jamundí">
            <a:extLst>
              <a:ext uri="{FF2B5EF4-FFF2-40B4-BE49-F238E27FC236}">
                <a16:creationId xmlns:a16="http://schemas.microsoft.com/office/drawing/2014/main" id="{F64F739F-B19D-41A1-A4BC-CC54815495F2}"/>
              </a:ext>
            </a:extLst>
          </xdr:cNvPr>
          <xdr:cNvSpPr>
            <a:spLocks/>
          </xdr:cNvSpPr>
        </xdr:nvSpPr>
        <xdr:spPr bwMode="auto">
          <a:xfrm>
            <a:off x="7762875" y="6572250"/>
            <a:ext cx="1181100" cy="676275"/>
          </a:xfrm>
          <a:custGeom>
            <a:avLst/>
            <a:gdLst>
              <a:gd name="T0" fmla="*/ 1035 w 2806"/>
              <a:gd name="T1" fmla="*/ 0 h 1618"/>
              <a:gd name="T2" fmla="*/ 812 w 2806"/>
              <a:gd name="T3" fmla="*/ 281 h 1618"/>
              <a:gd name="T4" fmla="*/ 460 w 2806"/>
              <a:gd name="T5" fmla="*/ 458 h 1618"/>
              <a:gd name="T6" fmla="*/ 180 w 2806"/>
              <a:gd name="T7" fmla="*/ 860 h 1618"/>
              <a:gd name="T8" fmla="*/ 0 w 2806"/>
              <a:gd name="T9" fmla="*/ 1174 h 1618"/>
              <a:gd name="T10" fmla="*/ 83 w 2806"/>
              <a:gd name="T11" fmla="*/ 1294 h 1618"/>
              <a:gd name="T12" fmla="*/ 89 w 2806"/>
              <a:gd name="T13" fmla="*/ 1311 h 1618"/>
              <a:gd name="T14" fmla="*/ 94 w 2806"/>
              <a:gd name="T15" fmla="*/ 1328 h 1618"/>
              <a:gd name="T16" fmla="*/ 109 w 2806"/>
              <a:gd name="T17" fmla="*/ 1388 h 1618"/>
              <a:gd name="T18" fmla="*/ 270 w 2806"/>
              <a:gd name="T19" fmla="*/ 1230 h 1618"/>
              <a:gd name="T20" fmla="*/ 528 w 2806"/>
              <a:gd name="T21" fmla="*/ 1402 h 1618"/>
              <a:gd name="T22" fmla="*/ 1133 w 2806"/>
              <a:gd name="T23" fmla="*/ 1555 h 1618"/>
              <a:gd name="T24" fmla="*/ 1320 w 2806"/>
              <a:gd name="T25" fmla="*/ 1370 h 1618"/>
              <a:gd name="T26" fmla="*/ 1475 w 2806"/>
              <a:gd name="T27" fmla="*/ 1618 h 1618"/>
              <a:gd name="T28" fmla="*/ 1604 w 2806"/>
              <a:gd name="T29" fmla="*/ 1523 h 1618"/>
              <a:gd name="T30" fmla="*/ 1641 w 2806"/>
              <a:gd name="T31" fmla="*/ 1473 h 1618"/>
              <a:gd name="T32" fmla="*/ 1701 w 2806"/>
              <a:gd name="T33" fmla="*/ 1423 h 1618"/>
              <a:gd name="T34" fmla="*/ 1874 w 2806"/>
              <a:gd name="T35" fmla="*/ 1385 h 1618"/>
              <a:gd name="T36" fmla="*/ 1908 w 2806"/>
              <a:gd name="T37" fmla="*/ 1526 h 1618"/>
              <a:gd name="T38" fmla="*/ 2063 w 2806"/>
              <a:gd name="T39" fmla="*/ 1530 h 1618"/>
              <a:gd name="T40" fmla="*/ 2236 w 2806"/>
              <a:gd name="T41" fmla="*/ 1349 h 1618"/>
              <a:gd name="T42" fmla="*/ 2355 w 2806"/>
              <a:gd name="T43" fmla="*/ 1155 h 1618"/>
              <a:gd name="T44" fmla="*/ 2504 w 2806"/>
              <a:gd name="T45" fmla="*/ 991 h 1618"/>
              <a:gd name="T46" fmla="*/ 2433 w 2806"/>
              <a:gd name="T47" fmla="*/ 875 h 1618"/>
              <a:gd name="T48" fmla="*/ 2564 w 2806"/>
              <a:gd name="T49" fmla="*/ 697 h 1618"/>
              <a:gd name="T50" fmla="*/ 2618 w 2806"/>
              <a:gd name="T51" fmla="*/ 506 h 1618"/>
              <a:gd name="T52" fmla="*/ 2796 w 2806"/>
              <a:gd name="T53" fmla="*/ 426 h 1618"/>
              <a:gd name="T54" fmla="*/ 2705 w 2806"/>
              <a:gd name="T55" fmla="*/ 311 h 1618"/>
              <a:gd name="T56" fmla="*/ 2247 w 2806"/>
              <a:gd name="T57" fmla="*/ 197 h 1618"/>
              <a:gd name="T58" fmla="*/ 2136 w 2806"/>
              <a:gd name="T59" fmla="*/ 265 h 1618"/>
              <a:gd name="T60" fmla="*/ 2017 w 2806"/>
              <a:gd name="T61" fmla="*/ 226 h 1618"/>
              <a:gd name="T62" fmla="*/ 1815 w 2806"/>
              <a:gd name="T63" fmla="*/ 22 h 1618"/>
              <a:gd name="T64" fmla="*/ 1674 w 2806"/>
              <a:gd name="T65" fmla="*/ 24 h 1618"/>
              <a:gd name="T66" fmla="*/ 1571 w 2806"/>
              <a:gd name="T67" fmla="*/ 7 h 1618"/>
              <a:gd name="T68" fmla="*/ 1503 w 2806"/>
              <a:gd name="T69" fmla="*/ 53 h 1618"/>
              <a:gd name="T70" fmla="*/ 1336 w 2806"/>
              <a:gd name="T71" fmla="*/ 80 h 1618"/>
              <a:gd name="T72" fmla="*/ 1035 w 2806"/>
              <a:gd name="T73" fmla="*/ 0 h 16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06" h="1618">
                <a:moveTo>
                  <a:pt x="1035" y="0"/>
                </a:moveTo>
                <a:cubicBezTo>
                  <a:pt x="951" y="107"/>
                  <a:pt x="927" y="167"/>
                  <a:pt x="812" y="281"/>
                </a:cubicBezTo>
                <a:cubicBezTo>
                  <a:pt x="698" y="394"/>
                  <a:pt x="645" y="399"/>
                  <a:pt x="460" y="458"/>
                </a:cubicBezTo>
                <a:cubicBezTo>
                  <a:pt x="400" y="711"/>
                  <a:pt x="476" y="915"/>
                  <a:pt x="180" y="860"/>
                </a:cubicBezTo>
                <a:cubicBezTo>
                  <a:pt x="130" y="985"/>
                  <a:pt x="11" y="1013"/>
                  <a:pt x="0" y="1174"/>
                </a:cubicBezTo>
                <a:cubicBezTo>
                  <a:pt x="8" y="1215"/>
                  <a:pt x="57" y="1233"/>
                  <a:pt x="83" y="1294"/>
                </a:cubicBezTo>
                <a:cubicBezTo>
                  <a:pt x="85" y="1299"/>
                  <a:pt x="87" y="1306"/>
                  <a:pt x="89" y="1311"/>
                </a:cubicBezTo>
                <a:cubicBezTo>
                  <a:pt x="91" y="1316"/>
                  <a:pt x="92" y="1323"/>
                  <a:pt x="94" y="1328"/>
                </a:cubicBezTo>
                <a:cubicBezTo>
                  <a:pt x="106" y="1367"/>
                  <a:pt x="80" y="1335"/>
                  <a:pt x="109" y="1388"/>
                </a:cubicBezTo>
                <a:cubicBezTo>
                  <a:pt x="263" y="1360"/>
                  <a:pt x="182" y="1333"/>
                  <a:pt x="270" y="1230"/>
                </a:cubicBezTo>
                <a:cubicBezTo>
                  <a:pt x="408" y="1231"/>
                  <a:pt x="459" y="1298"/>
                  <a:pt x="528" y="1402"/>
                </a:cubicBezTo>
                <a:cubicBezTo>
                  <a:pt x="1072" y="1416"/>
                  <a:pt x="589" y="1559"/>
                  <a:pt x="1133" y="1555"/>
                </a:cubicBezTo>
                <a:cubicBezTo>
                  <a:pt x="1178" y="1452"/>
                  <a:pt x="1185" y="1353"/>
                  <a:pt x="1320" y="1370"/>
                </a:cubicBezTo>
                <a:cubicBezTo>
                  <a:pt x="1480" y="1391"/>
                  <a:pt x="1408" y="1497"/>
                  <a:pt x="1475" y="1618"/>
                </a:cubicBezTo>
                <a:cubicBezTo>
                  <a:pt x="1587" y="1595"/>
                  <a:pt x="1556" y="1607"/>
                  <a:pt x="1604" y="1523"/>
                </a:cubicBezTo>
                <a:cubicBezTo>
                  <a:pt x="1626" y="1485"/>
                  <a:pt x="1613" y="1501"/>
                  <a:pt x="1641" y="1473"/>
                </a:cubicBezTo>
                <a:lnTo>
                  <a:pt x="1701" y="1423"/>
                </a:lnTo>
                <a:cubicBezTo>
                  <a:pt x="1769" y="1370"/>
                  <a:pt x="1784" y="1374"/>
                  <a:pt x="1874" y="1385"/>
                </a:cubicBezTo>
                <a:lnTo>
                  <a:pt x="1908" y="1526"/>
                </a:lnTo>
                <a:lnTo>
                  <a:pt x="2063" y="1530"/>
                </a:lnTo>
                <a:cubicBezTo>
                  <a:pt x="2119" y="1402"/>
                  <a:pt x="2054" y="1320"/>
                  <a:pt x="2236" y="1349"/>
                </a:cubicBezTo>
                <a:cubicBezTo>
                  <a:pt x="2260" y="1180"/>
                  <a:pt x="2254" y="1314"/>
                  <a:pt x="2355" y="1155"/>
                </a:cubicBezTo>
                <a:cubicBezTo>
                  <a:pt x="2432" y="1035"/>
                  <a:pt x="2426" y="1129"/>
                  <a:pt x="2504" y="991"/>
                </a:cubicBezTo>
                <a:cubicBezTo>
                  <a:pt x="2473" y="891"/>
                  <a:pt x="2454" y="975"/>
                  <a:pt x="2433" y="875"/>
                </a:cubicBezTo>
                <a:cubicBezTo>
                  <a:pt x="2406" y="741"/>
                  <a:pt x="2521" y="724"/>
                  <a:pt x="2564" y="697"/>
                </a:cubicBezTo>
                <a:cubicBezTo>
                  <a:pt x="2673" y="628"/>
                  <a:pt x="2578" y="689"/>
                  <a:pt x="2618" y="506"/>
                </a:cubicBezTo>
                <a:cubicBezTo>
                  <a:pt x="2648" y="367"/>
                  <a:pt x="2669" y="452"/>
                  <a:pt x="2796" y="426"/>
                </a:cubicBezTo>
                <a:cubicBezTo>
                  <a:pt x="2788" y="302"/>
                  <a:pt x="2806" y="346"/>
                  <a:pt x="2705" y="311"/>
                </a:cubicBezTo>
                <a:cubicBezTo>
                  <a:pt x="2322" y="180"/>
                  <a:pt x="2545" y="373"/>
                  <a:pt x="2247" y="197"/>
                </a:cubicBezTo>
                <a:cubicBezTo>
                  <a:pt x="2207" y="225"/>
                  <a:pt x="2184" y="266"/>
                  <a:pt x="2136" y="265"/>
                </a:cubicBezTo>
                <a:cubicBezTo>
                  <a:pt x="2024" y="263"/>
                  <a:pt x="2162" y="242"/>
                  <a:pt x="2017" y="226"/>
                </a:cubicBezTo>
                <a:cubicBezTo>
                  <a:pt x="1935" y="217"/>
                  <a:pt x="1874" y="208"/>
                  <a:pt x="1815" y="22"/>
                </a:cubicBezTo>
                <a:cubicBezTo>
                  <a:pt x="1769" y="21"/>
                  <a:pt x="1714" y="27"/>
                  <a:pt x="1674" y="24"/>
                </a:cubicBezTo>
                <a:cubicBezTo>
                  <a:pt x="1605" y="19"/>
                  <a:pt x="1596" y="1"/>
                  <a:pt x="1571" y="7"/>
                </a:cubicBezTo>
                <a:cubicBezTo>
                  <a:pt x="1527" y="17"/>
                  <a:pt x="1548" y="34"/>
                  <a:pt x="1503" y="53"/>
                </a:cubicBezTo>
                <a:cubicBezTo>
                  <a:pt x="1334" y="122"/>
                  <a:pt x="1540" y="0"/>
                  <a:pt x="1336" y="80"/>
                </a:cubicBezTo>
                <a:cubicBezTo>
                  <a:pt x="1172" y="144"/>
                  <a:pt x="1115" y="80"/>
                  <a:pt x="1035" y="0"/>
                </a:cubicBezTo>
                <a:close/>
              </a:path>
            </a:pathLst>
          </a:cu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C1802CA0-E18C-4CFB-81D3-0665A51DB9F1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72">
        <xdr:nvSpPr>
          <xdr:cNvPr id="13" name="Sevilla">
            <a:extLst>
              <a:ext uri="{FF2B5EF4-FFF2-40B4-BE49-F238E27FC236}">
                <a16:creationId xmlns:a16="http://schemas.microsoft.com/office/drawing/2014/main" id="{B32BF2A9-F454-40C9-9F03-DB0A38B04269}"/>
              </a:ext>
            </a:extLst>
          </xdr:cNvPr>
          <xdr:cNvSpPr>
            <a:spLocks/>
          </xdr:cNvSpPr>
        </xdr:nvSpPr>
        <xdr:spPr bwMode="auto">
          <a:xfrm>
            <a:off x="10572750" y="2828925"/>
            <a:ext cx="1047750" cy="1704975"/>
          </a:xfrm>
          <a:custGeom>
            <a:avLst/>
            <a:gdLst>
              <a:gd name="T0" fmla="*/ 805 w 2504"/>
              <a:gd name="T1" fmla="*/ 268 h 4011"/>
              <a:gd name="T2" fmla="*/ 792 w 2504"/>
              <a:gd name="T3" fmla="*/ 614 h 4011"/>
              <a:gd name="T4" fmla="*/ 529 w 2504"/>
              <a:gd name="T5" fmla="*/ 721 h 4011"/>
              <a:gd name="T6" fmla="*/ 114 w 2504"/>
              <a:gd name="T7" fmla="*/ 856 h 4011"/>
              <a:gd name="T8" fmla="*/ 0 w 2504"/>
              <a:gd name="T9" fmla="*/ 1214 h 4011"/>
              <a:gd name="T10" fmla="*/ 560 w 2504"/>
              <a:gd name="T11" fmla="*/ 1561 h 4011"/>
              <a:gd name="T12" fmla="*/ 641 w 2504"/>
              <a:gd name="T13" fmla="*/ 1786 h 4011"/>
              <a:gd name="T14" fmla="*/ 1067 w 2504"/>
              <a:gd name="T15" fmla="*/ 2005 h 4011"/>
              <a:gd name="T16" fmla="*/ 1117 w 2504"/>
              <a:gd name="T17" fmla="*/ 2065 h 4011"/>
              <a:gd name="T18" fmla="*/ 1195 w 2504"/>
              <a:gd name="T19" fmla="*/ 2124 h 4011"/>
              <a:gd name="T20" fmla="*/ 1112 w 2504"/>
              <a:gd name="T21" fmla="*/ 2332 h 4011"/>
              <a:gd name="T22" fmla="*/ 1145 w 2504"/>
              <a:gd name="T23" fmla="*/ 2632 h 4011"/>
              <a:gd name="T24" fmla="*/ 1517 w 2504"/>
              <a:gd name="T25" fmla="*/ 2787 h 4011"/>
              <a:gd name="T26" fmla="*/ 1595 w 2504"/>
              <a:gd name="T27" fmla="*/ 3234 h 4011"/>
              <a:gd name="T28" fmla="*/ 1647 w 2504"/>
              <a:gd name="T29" fmla="*/ 3427 h 4011"/>
              <a:gd name="T30" fmla="*/ 1812 w 2504"/>
              <a:gd name="T31" fmla="*/ 3892 h 4011"/>
              <a:gd name="T32" fmla="*/ 1825 w 2504"/>
              <a:gd name="T33" fmla="*/ 3946 h 4011"/>
              <a:gd name="T34" fmla="*/ 1848 w 2504"/>
              <a:gd name="T35" fmla="*/ 4011 h 4011"/>
              <a:gd name="T36" fmla="*/ 1884 w 2504"/>
              <a:gd name="T37" fmla="*/ 3758 h 4011"/>
              <a:gd name="T38" fmla="*/ 2029 w 2504"/>
              <a:gd name="T39" fmla="*/ 3595 h 4011"/>
              <a:gd name="T40" fmla="*/ 2007 w 2504"/>
              <a:gd name="T41" fmla="*/ 3329 h 4011"/>
              <a:gd name="T42" fmla="*/ 2203 w 2504"/>
              <a:gd name="T43" fmla="*/ 3299 h 4011"/>
              <a:gd name="T44" fmla="*/ 2372 w 2504"/>
              <a:gd name="T45" fmla="*/ 3071 h 4011"/>
              <a:gd name="T46" fmla="*/ 2504 w 2504"/>
              <a:gd name="T47" fmla="*/ 2939 h 4011"/>
              <a:gd name="T48" fmla="*/ 2404 w 2504"/>
              <a:gd name="T49" fmla="*/ 2784 h 4011"/>
              <a:gd name="T50" fmla="*/ 2153 w 2504"/>
              <a:gd name="T51" fmla="*/ 2799 h 4011"/>
              <a:gd name="T52" fmla="*/ 2124 w 2504"/>
              <a:gd name="T53" fmla="*/ 2681 h 4011"/>
              <a:gd name="T54" fmla="*/ 1890 w 2504"/>
              <a:gd name="T55" fmla="*/ 2624 h 4011"/>
              <a:gd name="T56" fmla="*/ 1636 w 2504"/>
              <a:gd name="T57" fmla="*/ 2565 h 4011"/>
              <a:gd name="T58" fmla="*/ 1687 w 2504"/>
              <a:gd name="T59" fmla="*/ 2441 h 4011"/>
              <a:gd name="T60" fmla="*/ 1836 w 2504"/>
              <a:gd name="T61" fmla="*/ 1670 h 4011"/>
              <a:gd name="T62" fmla="*/ 1332 w 2504"/>
              <a:gd name="T63" fmla="*/ 1616 h 4011"/>
              <a:gd name="T64" fmla="*/ 1194 w 2504"/>
              <a:gd name="T65" fmla="*/ 1384 h 4011"/>
              <a:gd name="T66" fmla="*/ 1185 w 2504"/>
              <a:gd name="T67" fmla="*/ 1197 h 4011"/>
              <a:gd name="T68" fmla="*/ 1225 w 2504"/>
              <a:gd name="T69" fmla="*/ 1044 h 4011"/>
              <a:gd name="T70" fmla="*/ 1238 w 2504"/>
              <a:gd name="T71" fmla="*/ 805 h 4011"/>
              <a:gd name="T72" fmla="*/ 1392 w 2504"/>
              <a:gd name="T73" fmla="*/ 562 h 4011"/>
              <a:gd name="T74" fmla="*/ 1508 w 2504"/>
              <a:gd name="T75" fmla="*/ 297 h 4011"/>
              <a:gd name="T76" fmla="*/ 1398 w 2504"/>
              <a:gd name="T77" fmla="*/ 8 h 4011"/>
              <a:gd name="T78" fmla="*/ 1134 w 2504"/>
              <a:gd name="T79" fmla="*/ 0 h 4011"/>
              <a:gd name="T80" fmla="*/ 805 w 2504"/>
              <a:gd name="T81" fmla="*/ 268 h 40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504" h="4011">
                <a:moveTo>
                  <a:pt x="805" y="268"/>
                </a:moveTo>
                <a:cubicBezTo>
                  <a:pt x="808" y="314"/>
                  <a:pt x="868" y="475"/>
                  <a:pt x="792" y="614"/>
                </a:cubicBezTo>
                <a:cubicBezTo>
                  <a:pt x="746" y="699"/>
                  <a:pt x="642" y="795"/>
                  <a:pt x="529" y="721"/>
                </a:cubicBezTo>
                <a:cubicBezTo>
                  <a:pt x="325" y="1001"/>
                  <a:pt x="303" y="871"/>
                  <a:pt x="114" y="856"/>
                </a:cubicBezTo>
                <a:cubicBezTo>
                  <a:pt x="150" y="1150"/>
                  <a:pt x="55" y="1056"/>
                  <a:pt x="0" y="1214"/>
                </a:cubicBezTo>
                <a:cubicBezTo>
                  <a:pt x="187" y="1315"/>
                  <a:pt x="358" y="1294"/>
                  <a:pt x="560" y="1561"/>
                </a:cubicBezTo>
                <a:cubicBezTo>
                  <a:pt x="662" y="1695"/>
                  <a:pt x="578" y="1679"/>
                  <a:pt x="641" y="1786"/>
                </a:cubicBezTo>
                <a:cubicBezTo>
                  <a:pt x="743" y="1907"/>
                  <a:pt x="894" y="1651"/>
                  <a:pt x="1067" y="2005"/>
                </a:cubicBezTo>
                <a:cubicBezTo>
                  <a:pt x="1104" y="2083"/>
                  <a:pt x="1060" y="2021"/>
                  <a:pt x="1117" y="2065"/>
                </a:cubicBezTo>
                <a:cubicBezTo>
                  <a:pt x="1165" y="2101"/>
                  <a:pt x="1145" y="2068"/>
                  <a:pt x="1195" y="2124"/>
                </a:cubicBezTo>
                <a:cubicBezTo>
                  <a:pt x="1184" y="2291"/>
                  <a:pt x="1108" y="2190"/>
                  <a:pt x="1112" y="2332"/>
                </a:cubicBezTo>
                <a:cubicBezTo>
                  <a:pt x="1114" y="2402"/>
                  <a:pt x="1127" y="2578"/>
                  <a:pt x="1145" y="2632"/>
                </a:cubicBezTo>
                <a:cubicBezTo>
                  <a:pt x="1263" y="2700"/>
                  <a:pt x="1463" y="2655"/>
                  <a:pt x="1517" y="2787"/>
                </a:cubicBezTo>
                <a:cubicBezTo>
                  <a:pt x="1589" y="2961"/>
                  <a:pt x="1452" y="3060"/>
                  <a:pt x="1595" y="3234"/>
                </a:cubicBezTo>
                <a:cubicBezTo>
                  <a:pt x="1651" y="3303"/>
                  <a:pt x="1655" y="3337"/>
                  <a:pt x="1647" y="3427"/>
                </a:cubicBezTo>
                <a:cubicBezTo>
                  <a:pt x="1627" y="3647"/>
                  <a:pt x="1718" y="3463"/>
                  <a:pt x="1812" y="3892"/>
                </a:cubicBezTo>
                <a:cubicBezTo>
                  <a:pt x="1812" y="3892"/>
                  <a:pt x="1824" y="3944"/>
                  <a:pt x="1825" y="3946"/>
                </a:cubicBezTo>
                <a:lnTo>
                  <a:pt x="1848" y="4011"/>
                </a:lnTo>
                <a:cubicBezTo>
                  <a:pt x="1878" y="3926"/>
                  <a:pt x="1845" y="3858"/>
                  <a:pt x="1884" y="3758"/>
                </a:cubicBezTo>
                <a:cubicBezTo>
                  <a:pt x="1910" y="3691"/>
                  <a:pt x="1989" y="3635"/>
                  <a:pt x="2029" y="3595"/>
                </a:cubicBezTo>
                <a:cubicBezTo>
                  <a:pt x="2030" y="3507"/>
                  <a:pt x="1980" y="3418"/>
                  <a:pt x="2007" y="3329"/>
                </a:cubicBezTo>
                <a:cubicBezTo>
                  <a:pt x="2040" y="3219"/>
                  <a:pt x="2109" y="3291"/>
                  <a:pt x="2203" y="3299"/>
                </a:cubicBezTo>
                <a:cubicBezTo>
                  <a:pt x="2272" y="3097"/>
                  <a:pt x="2183" y="3200"/>
                  <a:pt x="2372" y="3071"/>
                </a:cubicBezTo>
                <a:cubicBezTo>
                  <a:pt x="2445" y="3022"/>
                  <a:pt x="2414" y="3013"/>
                  <a:pt x="2504" y="2939"/>
                </a:cubicBezTo>
                <a:cubicBezTo>
                  <a:pt x="2474" y="2877"/>
                  <a:pt x="2442" y="2860"/>
                  <a:pt x="2404" y="2784"/>
                </a:cubicBezTo>
                <a:lnTo>
                  <a:pt x="2153" y="2799"/>
                </a:lnTo>
                <a:lnTo>
                  <a:pt x="2124" y="2681"/>
                </a:lnTo>
                <a:cubicBezTo>
                  <a:pt x="2061" y="2663"/>
                  <a:pt x="1961" y="2630"/>
                  <a:pt x="1890" y="2624"/>
                </a:cubicBezTo>
                <a:cubicBezTo>
                  <a:pt x="1791" y="2616"/>
                  <a:pt x="1702" y="2606"/>
                  <a:pt x="1636" y="2565"/>
                </a:cubicBezTo>
                <a:cubicBezTo>
                  <a:pt x="1642" y="2487"/>
                  <a:pt x="1647" y="2487"/>
                  <a:pt x="1687" y="2441"/>
                </a:cubicBezTo>
                <a:cubicBezTo>
                  <a:pt x="1450" y="2134"/>
                  <a:pt x="1777" y="1952"/>
                  <a:pt x="1836" y="1670"/>
                </a:cubicBezTo>
                <a:cubicBezTo>
                  <a:pt x="1680" y="1699"/>
                  <a:pt x="1682" y="1906"/>
                  <a:pt x="1332" y="1616"/>
                </a:cubicBezTo>
                <a:cubicBezTo>
                  <a:pt x="1265" y="1561"/>
                  <a:pt x="1213" y="1496"/>
                  <a:pt x="1194" y="1384"/>
                </a:cubicBezTo>
                <a:cubicBezTo>
                  <a:pt x="1192" y="1366"/>
                  <a:pt x="1184" y="1209"/>
                  <a:pt x="1185" y="1197"/>
                </a:cubicBezTo>
                <a:cubicBezTo>
                  <a:pt x="1195" y="1082"/>
                  <a:pt x="1233" y="1131"/>
                  <a:pt x="1225" y="1044"/>
                </a:cubicBezTo>
                <a:cubicBezTo>
                  <a:pt x="1212" y="921"/>
                  <a:pt x="1088" y="997"/>
                  <a:pt x="1238" y="805"/>
                </a:cubicBezTo>
                <a:cubicBezTo>
                  <a:pt x="1305" y="720"/>
                  <a:pt x="1343" y="686"/>
                  <a:pt x="1392" y="562"/>
                </a:cubicBezTo>
                <a:cubicBezTo>
                  <a:pt x="1437" y="450"/>
                  <a:pt x="1528" y="458"/>
                  <a:pt x="1508" y="297"/>
                </a:cubicBezTo>
                <a:cubicBezTo>
                  <a:pt x="1497" y="211"/>
                  <a:pt x="1418" y="141"/>
                  <a:pt x="1398" y="8"/>
                </a:cubicBezTo>
                <a:lnTo>
                  <a:pt x="1134" y="0"/>
                </a:lnTo>
                <a:cubicBezTo>
                  <a:pt x="982" y="253"/>
                  <a:pt x="1014" y="139"/>
                  <a:pt x="805" y="268"/>
                </a:cubicBezTo>
                <a:close/>
              </a:path>
            </a:pathLst>
          </a:cu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5E54AC2F-82BC-4796-9A9E-A346E74EFDCE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7">
        <xdr:nvSpPr>
          <xdr:cNvPr id="14" name="El Cerrito">
            <a:extLst>
              <a:ext uri="{FF2B5EF4-FFF2-40B4-BE49-F238E27FC236}">
                <a16:creationId xmlns:a16="http://schemas.microsoft.com/office/drawing/2014/main" id="{56CE6FEF-5F66-41B7-ABBD-5BDFC258C03B}"/>
              </a:ext>
            </a:extLst>
          </xdr:cNvPr>
          <xdr:cNvSpPr>
            <a:spLocks/>
          </xdr:cNvSpPr>
        </xdr:nvSpPr>
        <xdr:spPr bwMode="auto">
          <a:xfrm>
            <a:off x="9124950" y="5010150"/>
            <a:ext cx="1657350" cy="600075"/>
          </a:xfrm>
          <a:custGeom>
            <a:avLst/>
            <a:gdLst>
              <a:gd name="T0" fmla="*/ 2017 w 3936"/>
              <a:gd name="T1" fmla="*/ 940 h 1425"/>
              <a:gd name="T2" fmla="*/ 1753 w 3936"/>
              <a:gd name="T3" fmla="*/ 952 h 1425"/>
              <a:gd name="T4" fmla="*/ 1624 w 3936"/>
              <a:gd name="T5" fmla="*/ 767 h 1425"/>
              <a:gd name="T6" fmla="*/ 1574 w 3936"/>
              <a:gd name="T7" fmla="*/ 714 h 1425"/>
              <a:gd name="T8" fmla="*/ 1135 w 3936"/>
              <a:gd name="T9" fmla="*/ 697 h 1425"/>
              <a:gd name="T10" fmla="*/ 519 w 3936"/>
              <a:gd name="T11" fmla="*/ 338 h 1425"/>
              <a:gd name="T12" fmla="*/ 344 w 3936"/>
              <a:gd name="T13" fmla="*/ 270 h 1425"/>
              <a:gd name="T14" fmla="*/ 270 w 3936"/>
              <a:gd name="T15" fmla="*/ 142 h 1425"/>
              <a:gd name="T16" fmla="*/ 264 w 3936"/>
              <a:gd name="T17" fmla="*/ 123 h 1425"/>
              <a:gd name="T18" fmla="*/ 257 w 3936"/>
              <a:gd name="T19" fmla="*/ 104 h 1425"/>
              <a:gd name="T20" fmla="*/ 218 w 3936"/>
              <a:gd name="T21" fmla="*/ 235 h 1425"/>
              <a:gd name="T22" fmla="*/ 207 w 3936"/>
              <a:gd name="T23" fmla="*/ 307 h 1425"/>
              <a:gd name="T24" fmla="*/ 141 w 3936"/>
              <a:gd name="T25" fmla="*/ 463 h 1425"/>
              <a:gd name="T26" fmla="*/ 59 w 3936"/>
              <a:gd name="T27" fmla="*/ 602 h 1425"/>
              <a:gd name="T28" fmla="*/ 2 w 3936"/>
              <a:gd name="T29" fmla="*/ 661 h 1425"/>
              <a:gd name="T30" fmla="*/ 85 w 3936"/>
              <a:gd name="T31" fmla="*/ 845 h 1425"/>
              <a:gd name="T32" fmla="*/ 171 w 3936"/>
              <a:gd name="T33" fmla="*/ 891 h 1425"/>
              <a:gd name="T34" fmla="*/ 240 w 3936"/>
              <a:gd name="T35" fmla="*/ 954 h 1425"/>
              <a:gd name="T36" fmla="*/ 399 w 3936"/>
              <a:gd name="T37" fmla="*/ 1064 h 1425"/>
              <a:gd name="T38" fmla="*/ 937 w 3936"/>
              <a:gd name="T39" fmla="*/ 1328 h 1425"/>
              <a:gd name="T40" fmla="*/ 1378 w 3936"/>
              <a:gd name="T41" fmla="*/ 1289 h 1425"/>
              <a:gd name="T42" fmla="*/ 1957 w 3936"/>
              <a:gd name="T43" fmla="*/ 1254 h 1425"/>
              <a:gd name="T44" fmla="*/ 2008 w 3936"/>
              <a:gd name="T45" fmla="*/ 1252 h 1425"/>
              <a:gd name="T46" fmla="*/ 2267 w 3936"/>
              <a:gd name="T47" fmla="*/ 1312 h 1425"/>
              <a:gd name="T48" fmla="*/ 2754 w 3936"/>
              <a:gd name="T49" fmla="*/ 1270 h 1425"/>
              <a:gd name="T50" fmla="*/ 3039 w 3936"/>
              <a:gd name="T51" fmla="*/ 1009 h 1425"/>
              <a:gd name="T52" fmla="*/ 3145 w 3936"/>
              <a:gd name="T53" fmla="*/ 935 h 1425"/>
              <a:gd name="T54" fmla="*/ 3224 w 3936"/>
              <a:gd name="T55" fmla="*/ 815 h 1425"/>
              <a:gd name="T56" fmla="*/ 3322 w 3936"/>
              <a:gd name="T57" fmla="*/ 736 h 1425"/>
              <a:gd name="T58" fmla="*/ 3434 w 3936"/>
              <a:gd name="T59" fmla="*/ 651 h 1425"/>
              <a:gd name="T60" fmla="*/ 3936 w 3936"/>
              <a:gd name="T61" fmla="*/ 546 h 1425"/>
              <a:gd name="T62" fmla="*/ 3750 w 3936"/>
              <a:gd name="T63" fmla="*/ 313 h 1425"/>
              <a:gd name="T64" fmla="*/ 3478 w 3936"/>
              <a:gd name="T65" fmla="*/ 286 h 1425"/>
              <a:gd name="T66" fmla="*/ 2873 w 3936"/>
              <a:gd name="T67" fmla="*/ 228 h 1425"/>
              <a:gd name="T68" fmla="*/ 2730 w 3936"/>
              <a:gd name="T69" fmla="*/ 504 h 1425"/>
              <a:gd name="T70" fmla="*/ 2524 w 3936"/>
              <a:gd name="T71" fmla="*/ 715 h 1425"/>
              <a:gd name="T72" fmla="*/ 2204 w 3936"/>
              <a:gd name="T73" fmla="*/ 681 h 1425"/>
              <a:gd name="T74" fmla="*/ 2017 w 3936"/>
              <a:gd name="T75" fmla="*/ 940 h 14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936" h="1425">
                <a:moveTo>
                  <a:pt x="2017" y="940"/>
                </a:moveTo>
                <a:lnTo>
                  <a:pt x="1753" y="952"/>
                </a:lnTo>
                <a:cubicBezTo>
                  <a:pt x="1673" y="817"/>
                  <a:pt x="1782" y="896"/>
                  <a:pt x="1624" y="767"/>
                </a:cubicBezTo>
                <a:cubicBezTo>
                  <a:pt x="1603" y="749"/>
                  <a:pt x="1594" y="735"/>
                  <a:pt x="1574" y="714"/>
                </a:cubicBezTo>
                <a:cubicBezTo>
                  <a:pt x="1427" y="707"/>
                  <a:pt x="1268" y="739"/>
                  <a:pt x="1135" y="697"/>
                </a:cubicBezTo>
                <a:cubicBezTo>
                  <a:pt x="929" y="633"/>
                  <a:pt x="678" y="451"/>
                  <a:pt x="519" y="338"/>
                </a:cubicBezTo>
                <a:cubicBezTo>
                  <a:pt x="411" y="262"/>
                  <a:pt x="452" y="307"/>
                  <a:pt x="344" y="270"/>
                </a:cubicBezTo>
                <a:cubicBezTo>
                  <a:pt x="275" y="246"/>
                  <a:pt x="309" y="293"/>
                  <a:pt x="270" y="142"/>
                </a:cubicBezTo>
                <a:cubicBezTo>
                  <a:pt x="268" y="136"/>
                  <a:pt x="265" y="128"/>
                  <a:pt x="264" y="123"/>
                </a:cubicBezTo>
                <a:cubicBezTo>
                  <a:pt x="262" y="118"/>
                  <a:pt x="261" y="110"/>
                  <a:pt x="257" y="104"/>
                </a:cubicBezTo>
                <a:cubicBezTo>
                  <a:pt x="143" y="163"/>
                  <a:pt x="211" y="193"/>
                  <a:pt x="218" y="235"/>
                </a:cubicBezTo>
                <a:cubicBezTo>
                  <a:pt x="235" y="340"/>
                  <a:pt x="226" y="253"/>
                  <a:pt x="207" y="307"/>
                </a:cubicBezTo>
                <a:lnTo>
                  <a:pt x="141" y="463"/>
                </a:lnTo>
                <a:cubicBezTo>
                  <a:pt x="77" y="570"/>
                  <a:pt x="129" y="527"/>
                  <a:pt x="59" y="602"/>
                </a:cubicBezTo>
                <a:cubicBezTo>
                  <a:pt x="0" y="664"/>
                  <a:pt x="53" y="555"/>
                  <a:pt x="2" y="661"/>
                </a:cubicBezTo>
                <a:cubicBezTo>
                  <a:pt x="1" y="741"/>
                  <a:pt x="44" y="813"/>
                  <a:pt x="85" y="845"/>
                </a:cubicBezTo>
                <a:cubicBezTo>
                  <a:pt x="141" y="891"/>
                  <a:pt x="119" y="856"/>
                  <a:pt x="171" y="891"/>
                </a:cubicBezTo>
                <a:cubicBezTo>
                  <a:pt x="245" y="939"/>
                  <a:pt x="175" y="909"/>
                  <a:pt x="240" y="954"/>
                </a:cubicBezTo>
                <a:cubicBezTo>
                  <a:pt x="322" y="1009"/>
                  <a:pt x="336" y="971"/>
                  <a:pt x="399" y="1064"/>
                </a:cubicBezTo>
                <a:cubicBezTo>
                  <a:pt x="525" y="1251"/>
                  <a:pt x="465" y="1252"/>
                  <a:pt x="937" y="1328"/>
                </a:cubicBezTo>
                <a:cubicBezTo>
                  <a:pt x="1135" y="1360"/>
                  <a:pt x="1214" y="1425"/>
                  <a:pt x="1378" y="1289"/>
                </a:cubicBezTo>
                <a:cubicBezTo>
                  <a:pt x="1499" y="1189"/>
                  <a:pt x="1667" y="1278"/>
                  <a:pt x="1957" y="1254"/>
                </a:cubicBezTo>
                <a:cubicBezTo>
                  <a:pt x="1987" y="1251"/>
                  <a:pt x="1974" y="1246"/>
                  <a:pt x="2008" y="1252"/>
                </a:cubicBezTo>
                <a:cubicBezTo>
                  <a:pt x="2120" y="1271"/>
                  <a:pt x="2046" y="1342"/>
                  <a:pt x="2267" y="1312"/>
                </a:cubicBezTo>
                <a:lnTo>
                  <a:pt x="2754" y="1270"/>
                </a:lnTo>
                <a:cubicBezTo>
                  <a:pt x="3057" y="1239"/>
                  <a:pt x="2967" y="1183"/>
                  <a:pt x="3039" y="1009"/>
                </a:cubicBezTo>
                <a:cubicBezTo>
                  <a:pt x="3097" y="952"/>
                  <a:pt x="3101" y="982"/>
                  <a:pt x="3145" y="935"/>
                </a:cubicBezTo>
                <a:cubicBezTo>
                  <a:pt x="3196" y="879"/>
                  <a:pt x="3160" y="872"/>
                  <a:pt x="3224" y="815"/>
                </a:cubicBezTo>
                <a:cubicBezTo>
                  <a:pt x="3275" y="770"/>
                  <a:pt x="3267" y="791"/>
                  <a:pt x="3322" y="736"/>
                </a:cubicBezTo>
                <a:cubicBezTo>
                  <a:pt x="3382" y="675"/>
                  <a:pt x="3379" y="696"/>
                  <a:pt x="3434" y="651"/>
                </a:cubicBezTo>
                <a:cubicBezTo>
                  <a:pt x="3638" y="487"/>
                  <a:pt x="3417" y="428"/>
                  <a:pt x="3936" y="546"/>
                </a:cubicBezTo>
                <a:cubicBezTo>
                  <a:pt x="3855" y="434"/>
                  <a:pt x="3918" y="580"/>
                  <a:pt x="3750" y="313"/>
                </a:cubicBezTo>
                <a:cubicBezTo>
                  <a:pt x="3661" y="172"/>
                  <a:pt x="3638" y="273"/>
                  <a:pt x="3478" y="286"/>
                </a:cubicBezTo>
                <a:cubicBezTo>
                  <a:pt x="3204" y="308"/>
                  <a:pt x="2995" y="0"/>
                  <a:pt x="2873" y="228"/>
                </a:cubicBezTo>
                <a:cubicBezTo>
                  <a:pt x="2783" y="397"/>
                  <a:pt x="2742" y="336"/>
                  <a:pt x="2730" y="504"/>
                </a:cubicBezTo>
                <a:cubicBezTo>
                  <a:pt x="2717" y="703"/>
                  <a:pt x="2737" y="725"/>
                  <a:pt x="2524" y="715"/>
                </a:cubicBezTo>
                <a:cubicBezTo>
                  <a:pt x="2318" y="706"/>
                  <a:pt x="2391" y="639"/>
                  <a:pt x="2204" y="681"/>
                </a:cubicBezTo>
                <a:cubicBezTo>
                  <a:pt x="2009" y="726"/>
                  <a:pt x="2086" y="798"/>
                  <a:pt x="2017" y="940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97E73B5E-DAE4-4E18-A645-3978822B3AF5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34">
        <xdr:nvSpPr>
          <xdr:cNvPr id="15" name="Bugalagrande">
            <a:extLst>
              <a:ext uri="{FF2B5EF4-FFF2-40B4-BE49-F238E27FC236}">
                <a16:creationId xmlns:a16="http://schemas.microsoft.com/office/drawing/2014/main" id="{A0156918-F3FF-4E69-B39E-74E5594D2418}"/>
              </a:ext>
            </a:extLst>
          </xdr:cNvPr>
          <xdr:cNvSpPr>
            <a:spLocks/>
          </xdr:cNvSpPr>
        </xdr:nvSpPr>
        <xdr:spPr bwMode="auto">
          <a:xfrm>
            <a:off x="9829800" y="3124200"/>
            <a:ext cx="1019175" cy="800100"/>
          </a:xfrm>
          <a:custGeom>
            <a:avLst/>
            <a:gdLst>
              <a:gd name="T0" fmla="*/ 548 w 2400"/>
              <a:gd name="T1" fmla="*/ 149 h 1883"/>
              <a:gd name="T2" fmla="*/ 504 w 2400"/>
              <a:gd name="T3" fmla="*/ 127 h 1883"/>
              <a:gd name="T4" fmla="*/ 451 w 2400"/>
              <a:gd name="T5" fmla="*/ 99 h 1883"/>
              <a:gd name="T6" fmla="*/ 276 w 2400"/>
              <a:gd name="T7" fmla="*/ 390 h 1883"/>
              <a:gd name="T8" fmla="*/ 125 w 2400"/>
              <a:gd name="T9" fmla="*/ 596 h 1883"/>
              <a:gd name="T10" fmla="*/ 73 w 2400"/>
              <a:gd name="T11" fmla="*/ 735 h 1883"/>
              <a:gd name="T12" fmla="*/ 562 w 2400"/>
              <a:gd name="T13" fmla="*/ 1027 h 1883"/>
              <a:gd name="T14" fmla="*/ 859 w 2400"/>
              <a:gd name="T15" fmla="*/ 1244 h 1883"/>
              <a:gd name="T16" fmla="*/ 1099 w 2400"/>
              <a:gd name="T17" fmla="*/ 1533 h 1883"/>
              <a:gd name="T18" fmla="*/ 1206 w 2400"/>
              <a:gd name="T19" fmla="*/ 1688 h 1883"/>
              <a:gd name="T20" fmla="*/ 1342 w 2400"/>
              <a:gd name="T21" fmla="*/ 1711 h 1883"/>
              <a:gd name="T22" fmla="*/ 1425 w 2400"/>
              <a:gd name="T23" fmla="*/ 1883 h 1883"/>
              <a:gd name="T24" fmla="*/ 1551 w 2400"/>
              <a:gd name="T25" fmla="*/ 1835 h 1883"/>
              <a:gd name="T26" fmla="*/ 1714 w 2400"/>
              <a:gd name="T27" fmla="*/ 1839 h 1883"/>
              <a:gd name="T28" fmla="*/ 1856 w 2400"/>
              <a:gd name="T29" fmla="*/ 1791 h 1883"/>
              <a:gd name="T30" fmla="*/ 2220 w 2400"/>
              <a:gd name="T31" fmla="*/ 1518 h 1883"/>
              <a:gd name="T32" fmla="*/ 2283 w 2400"/>
              <a:gd name="T33" fmla="*/ 1358 h 1883"/>
              <a:gd name="T34" fmla="*/ 2400 w 2400"/>
              <a:gd name="T35" fmla="*/ 1228 h 1883"/>
              <a:gd name="T36" fmla="*/ 2313 w 2400"/>
              <a:gd name="T37" fmla="*/ 1095 h 1883"/>
              <a:gd name="T38" fmla="*/ 2241 w 2400"/>
              <a:gd name="T39" fmla="*/ 904 h 1883"/>
              <a:gd name="T40" fmla="*/ 1985 w 2400"/>
              <a:gd name="T41" fmla="*/ 674 h 1883"/>
              <a:gd name="T42" fmla="*/ 1134 w 2400"/>
              <a:gd name="T43" fmla="*/ 625 h 1883"/>
              <a:gd name="T44" fmla="*/ 1025 w 2400"/>
              <a:gd name="T45" fmla="*/ 430 h 1883"/>
              <a:gd name="T46" fmla="*/ 858 w 2400"/>
              <a:gd name="T47" fmla="*/ 287 h 1883"/>
              <a:gd name="T48" fmla="*/ 700 w 2400"/>
              <a:gd name="T49" fmla="*/ 134 h 1883"/>
              <a:gd name="T50" fmla="*/ 548 w 2400"/>
              <a:gd name="T51" fmla="*/ 149 h 18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2400" h="1883">
                <a:moveTo>
                  <a:pt x="548" y="149"/>
                </a:moveTo>
                <a:cubicBezTo>
                  <a:pt x="494" y="127"/>
                  <a:pt x="531" y="141"/>
                  <a:pt x="504" y="127"/>
                </a:cubicBezTo>
                <a:lnTo>
                  <a:pt x="451" y="99"/>
                </a:lnTo>
                <a:cubicBezTo>
                  <a:pt x="392" y="310"/>
                  <a:pt x="314" y="258"/>
                  <a:pt x="276" y="390"/>
                </a:cubicBezTo>
                <a:cubicBezTo>
                  <a:pt x="242" y="513"/>
                  <a:pt x="382" y="651"/>
                  <a:pt x="125" y="596"/>
                </a:cubicBezTo>
                <a:cubicBezTo>
                  <a:pt x="143" y="691"/>
                  <a:pt x="155" y="694"/>
                  <a:pt x="73" y="735"/>
                </a:cubicBezTo>
                <a:cubicBezTo>
                  <a:pt x="183" y="895"/>
                  <a:pt x="0" y="932"/>
                  <a:pt x="562" y="1027"/>
                </a:cubicBezTo>
                <a:cubicBezTo>
                  <a:pt x="767" y="1062"/>
                  <a:pt x="837" y="1067"/>
                  <a:pt x="859" y="1244"/>
                </a:cubicBezTo>
                <a:cubicBezTo>
                  <a:pt x="875" y="1369"/>
                  <a:pt x="869" y="1343"/>
                  <a:pt x="1099" y="1533"/>
                </a:cubicBezTo>
                <a:cubicBezTo>
                  <a:pt x="1197" y="1614"/>
                  <a:pt x="1178" y="1607"/>
                  <a:pt x="1206" y="1688"/>
                </a:cubicBezTo>
                <a:lnTo>
                  <a:pt x="1342" y="1711"/>
                </a:lnTo>
                <a:cubicBezTo>
                  <a:pt x="1358" y="1791"/>
                  <a:pt x="1365" y="1822"/>
                  <a:pt x="1425" y="1883"/>
                </a:cubicBezTo>
                <a:cubicBezTo>
                  <a:pt x="1518" y="1869"/>
                  <a:pt x="1478" y="1855"/>
                  <a:pt x="1551" y="1835"/>
                </a:cubicBezTo>
                <a:cubicBezTo>
                  <a:pt x="1657" y="1806"/>
                  <a:pt x="1626" y="1843"/>
                  <a:pt x="1714" y="1839"/>
                </a:cubicBezTo>
                <a:cubicBezTo>
                  <a:pt x="1785" y="1835"/>
                  <a:pt x="1789" y="1806"/>
                  <a:pt x="1856" y="1791"/>
                </a:cubicBezTo>
                <a:cubicBezTo>
                  <a:pt x="2007" y="1758"/>
                  <a:pt x="2008" y="1879"/>
                  <a:pt x="2220" y="1518"/>
                </a:cubicBezTo>
                <a:cubicBezTo>
                  <a:pt x="2257" y="1455"/>
                  <a:pt x="2250" y="1418"/>
                  <a:pt x="2283" y="1358"/>
                </a:cubicBezTo>
                <a:cubicBezTo>
                  <a:pt x="2339" y="1259"/>
                  <a:pt x="2352" y="1322"/>
                  <a:pt x="2400" y="1228"/>
                </a:cubicBezTo>
                <a:cubicBezTo>
                  <a:pt x="2385" y="1167"/>
                  <a:pt x="2343" y="1181"/>
                  <a:pt x="2313" y="1095"/>
                </a:cubicBezTo>
                <a:cubicBezTo>
                  <a:pt x="2257" y="933"/>
                  <a:pt x="2366" y="1048"/>
                  <a:pt x="2241" y="904"/>
                </a:cubicBezTo>
                <a:cubicBezTo>
                  <a:pt x="2172" y="825"/>
                  <a:pt x="2112" y="732"/>
                  <a:pt x="1985" y="674"/>
                </a:cubicBezTo>
                <a:cubicBezTo>
                  <a:pt x="1482" y="441"/>
                  <a:pt x="1269" y="710"/>
                  <a:pt x="1134" y="625"/>
                </a:cubicBezTo>
                <a:cubicBezTo>
                  <a:pt x="1078" y="552"/>
                  <a:pt x="1095" y="479"/>
                  <a:pt x="1025" y="430"/>
                </a:cubicBezTo>
                <a:cubicBezTo>
                  <a:pt x="901" y="343"/>
                  <a:pt x="962" y="434"/>
                  <a:pt x="858" y="287"/>
                </a:cubicBezTo>
                <a:cubicBezTo>
                  <a:pt x="783" y="181"/>
                  <a:pt x="816" y="275"/>
                  <a:pt x="700" y="134"/>
                </a:cubicBezTo>
                <a:cubicBezTo>
                  <a:pt x="590" y="0"/>
                  <a:pt x="610" y="98"/>
                  <a:pt x="548" y="149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16BDF705-AEDE-4F4E-9070-407295143711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0">
        <xdr:nvSpPr>
          <xdr:cNvPr id="16" name="Florida">
            <a:extLst>
              <a:ext uri="{FF2B5EF4-FFF2-40B4-BE49-F238E27FC236}">
                <a16:creationId xmlns:a16="http://schemas.microsoft.com/office/drawing/2014/main" id="{DF034133-C093-434F-88DE-8C5CFE9521D1}"/>
              </a:ext>
            </a:extLst>
          </xdr:cNvPr>
          <xdr:cNvSpPr>
            <a:spLocks/>
          </xdr:cNvSpPr>
        </xdr:nvSpPr>
        <xdr:spPr bwMode="auto">
          <a:xfrm>
            <a:off x="9391650" y="6257925"/>
            <a:ext cx="1104900" cy="628650"/>
          </a:xfrm>
          <a:custGeom>
            <a:avLst/>
            <a:gdLst>
              <a:gd name="T0" fmla="*/ 1600 w 2627"/>
              <a:gd name="T1" fmla="*/ 212 h 1472"/>
              <a:gd name="T2" fmla="*/ 1224 w 2627"/>
              <a:gd name="T3" fmla="*/ 451 h 1472"/>
              <a:gd name="T4" fmla="*/ 1041 w 2627"/>
              <a:gd name="T5" fmla="*/ 327 h 1472"/>
              <a:gd name="T6" fmla="*/ 789 w 2627"/>
              <a:gd name="T7" fmla="*/ 320 h 1472"/>
              <a:gd name="T8" fmla="*/ 766 w 2627"/>
              <a:gd name="T9" fmla="*/ 362 h 1472"/>
              <a:gd name="T10" fmla="*/ 616 w 2627"/>
              <a:gd name="T11" fmla="*/ 434 h 1472"/>
              <a:gd name="T12" fmla="*/ 393 w 2627"/>
              <a:gd name="T13" fmla="*/ 376 h 1472"/>
              <a:gd name="T14" fmla="*/ 246 w 2627"/>
              <a:gd name="T15" fmla="*/ 497 h 1472"/>
              <a:gd name="T16" fmla="*/ 88 w 2627"/>
              <a:gd name="T17" fmla="*/ 628 h 1472"/>
              <a:gd name="T18" fmla="*/ 0 w 2627"/>
              <a:gd name="T19" fmla="*/ 884 h 1472"/>
              <a:gd name="T20" fmla="*/ 312 w 2627"/>
              <a:gd name="T21" fmla="*/ 877 h 1472"/>
              <a:gd name="T22" fmla="*/ 432 w 2627"/>
              <a:gd name="T23" fmla="*/ 855 h 1472"/>
              <a:gd name="T24" fmla="*/ 844 w 2627"/>
              <a:gd name="T25" fmla="*/ 960 h 1472"/>
              <a:gd name="T26" fmla="*/ 1070 w 2627"/>
              <a:gd name="T27" fmla="*/ 993 h 1472"/>
              <a:gd name="T28" fmla="*/ 1296 w 2627"/>
              <a:gd name="T29" fmla="*/ 1342 h 1472"/>
              <a:gd name="T30" fmla="*/ 1491 w 2627"/>
              <a:gd name="T31" fmla="*/ 1329 h 1472"/>
              <a:gd name="T32" fmla="*/ 1633 w 2627"/>
              <a:gd name="T33" fmla="*/ 1274 h 1472"/>
              <a:gd name="T34" fmla="*/ 1694 w 2627"/>
              <a:gd name="T35" fmla="*/ 1387 h 1472"/>
              <a:gd name="T36" fmla="*/ 2071 w 2627"/>
              <a:gd name="T37" fmla="*/ 1370 h 1472"/>
              <a:gd name="T38" fmla="*/ 2419 w 2627"/>
              <a:gd name="T39" fmla="*/ 1461 h 1472"/>
              <a:gd name="T40" fmla="*/ 2564 w 2627"/>
              <a:gd name="T41" fmla="*/ 1211 h 1472"/>
              <a:gd name="T42" fmla="*/ 2542 w 2627"/>
              <a:gd name="T43" fmla="*/ 940 h 1472"/>
              <a:gd name="T44" fmla="*/ 2627 w 2627"/>
              <a:gd name="T45" fmla="*/ 744 h 1472"/>
              <a:gd name="T46" fmla="*/ 2474 w 2627"/>
              <a:gd name="T47" fmla="*/ 660 h 1472"/>
              <a:gd name="T48" fmla="*/ 2473 w 2627"/>
              <a:gd name="T49" fmla="*/ 510 h 1472"/>
              <a:gd name="T50" fmla="*/ 2384 w 2627"/>
              <a:gd name="T51" fmla="*/ 461 h 1472"/>
              <a:gd name="T52" fmla="*/ 2340 w 2627"/>
              <a:gd name="T53" fmla="*/ 352 h 1472"/>
              <a:gd name="T54" fmla="*/ 2206 w 2627"/>
              <a:gd name="T55" fmla="*/ 268 h 1472"/>
              <a:gd name="T56" fmla="*/ 1871 w 2627"/>
              <a:gd name="T57" fmla="*/ 234 h 1472"/>
              <a:gd name="T58" fmla="*/ 1600 w 2627"/>
              <a:gd name="T59" fmla="*/ 212 h 14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2627" h="1472">
                <a:moveTo>
                  <a:pt x="1600" y="212"/>
                </a:moveTo>
                <a:cubicBezTo>
                  <a:pt x="1552" y="382"/>
                  <a:pt x="1437" y="469"/>
                  <a:pt x="1224" y="451"/>
                </a:cubicBezTo>
                <a:cubicBezTo>
                  <a:pt x="1083" y="439"/>
                  <a:pt x="1160" y="371"/>
                  <a:pt x="1041" y="327"/>
                </a:cubicBezTo>
                <a:cubicBezTo>
                  <a:pt x="915" y="281"/>
                  <a:pt x="887" y="352"/>
                  <a:pt x="789" y="320"/>
                </a:cubicBezTo>
                <a:cubicBezTo>
                  <a:pt x="706" y="412"/>
                  <a:pt x="867" y="215"/>
                  <a:pt x="766" y="362"/>
                </a:cubicBezTo>
                <a:cubicBezTo>
                  <a:pt x="724" y="423"/>
                  <a:pt x="718" y="415"/>
                  <a:pt x="616" y="434"/>
                </a:cubicBezTo>
                <a:cubicBezTo>
                  <a:pt x="492" y="456"/>
                  <a:pt x="484" y="456"/>
                  <a:pt x="393" y="376"/>
                </a:cubicBezTo>
                <a:lnTo>
                  <a:pt x="246" y="497"/>
                </a:lnTo>
                <a:cubicBezTo>
                  <a:pt x="163" y="571"/>
                  <a:pt x="254" y="592"/>
                  <a:pt x="88" y="628"/>
                </a:cubicBezTo>
                <a:cubicBezTo>
                  <a:pt x="83" y="836"/>
                  <a:pt x="68" y="751"/>
                  <a:pt x="0" y="884"/>
                </a:cubicBezTo>
                <a:cubicBezTo>
                  <a:pt x="102" y="882"/>
                  <a:pt x="226" y="907"/>
                  <a:pt x="312" y="877"/>
                </a:cubicBezTo>
                <a:cubicBezTo>
                  <a:pt x="358" y="861"/>
                  <a:pt x="356" y="833"/>
                  <a:pt x="432" y="855"/>
                </a:cubicBezTo>
                <a:cubicBezTo>
                  <a:pt x="607" y="904"/>
                  <a:pt x="388" y="982"/>
                  <a:pt x="844" y="960"/>
                </a:cubicBezTo>
                <a:lnTo>
                  <a:pt x="1070" y="993"/>
                </a:lnTo>
                <a:cubicBezTo>
                  <a:pt x="1191" y="1037"/>
                  <a:pt x="1162" y="1054"/>
                  <a:pt x="1296" y="1342"/>
                </a:cubicBezTo>
                <a:cubicBezTo>
                  <a:pt x="1361" y="1345"/>
                  <a:pt x="1430" y="1351"/>
                  <a:pt x="1491" y="1329"/>
                </a:cubicBezTo>
                <a:cubicBezTo>
                  <a:pt x="1591" y="1293"/>
                  <a:pt x="1486" y="1273"/>
                  <a:pt x="1633" y="1274"/>
                </a:cubicBezTo>
                <a:cubicBezTo>
                  <a:pt x="1684" y="1326"/>
                  <a:pt x="1669" y="1313"/>
                  <a:pt x="1694" y="1387"/>
                </a:cubicBezTo>
                <a:cubicBezTo>
                  <a:pt x="2185" y="1440"/>
                  <a:pt x="1834" y="1340"/>
                  <a:pt x="2071" y="1370"/>
                </a:cubicBezTo>
                <a:cubicBezTo>
                  <a:pt x="2156" y="1381"/>
                  <a:pt x="2218" y="1472"/>
                  <a:pt x="2419" y="1461"/>
                </a:cubicBezTo>
                <a:cubicBezTo>
                  <a:pt x="2435" y="1282"/>
                  <a:pt x="2401" y="1263"/>
                  <a:pt x="2564" y="1211"/>
                </a:cubicBezTo>
                <a:cubicBezTo>
                  <a:pt x="2557" y="1116"/>
                  <a:pt x="2514" y="1031"/>
                  <a:pt x="2542" y="940"/>
                </a:cubicBezTo>
                <a:cubicBezTo>
                  <a:pt x="2572" y="838"/>
                  <a:pt x="2617" y="907"/>
                  <a:pt x="2627" y="744"/>
                </a:cubicBezTo>
                <a:cubicBezTo>
                  <a:pt x="2574" y="688"/>
                  <a:pt x="2558" y="689"/>
                  <a:pt x="2474" y="660"/>
                </a:cubicBezTo>
                <a:lnTo>
                  <a:pt x="2473" y="510"/>
                </a:lnTo>
                <a:cubicBezTo>
                  <a:pt x="2472" y="511"/>
                  <a:pt x="2423" y="505"/>
                  <a:pt x="2384" y="461"/>
                </a:cubicBezTo>
                <a:cubicBezTo>
                  <a:pt x="2359" y="432"/>
                  <a:pt x="2354" y="391"/>
                  <a:pt x="2340" y="352"/>
                </a:cubicBezTo>
                <a:cubicBezTo>
                  <a:pt x="2206" y="335"/>
                  <a:pt x="2229" y="408"/>
                  <a:pt x="2206" y="268"/>
                </a:cubicBezTo>
                <a:cubicBezTo>
                  <a:pt x="2163" y="0"/>
                  <a:pt x="2017" y="230"/>
                  <a:pt x="1871" y="234"/>
                </a:cubicBezTo>
                <a:cubicBezTo>
                  <a:pt x="1831" y="234"/>
                  <a:pt x="1665" y="217"/>
                  <a:pt x="1600" y="212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1F07AC22-B438-40B3-A819-E78310515BFD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4">
        <xdr:nvSpPr>
          <xdr:cNvPr id="17" name="Zarzal">
            <a:extLst>
              <a:ext uri="{FF2B5EF4-FFF2-40B4-BE49-F238E27FC236}">
                <a16:creationId xmlns:a16="http://schemas.microsoft.com/office/drawing/2014/main" id="{D779331C-7389-4C29-9ECD-CC304CD84A04}"/>
              </a:ext>
            </a:extLst>
          </xdr:cNvPr>
          <xdr:cNvSpPr>
            <a:spLocks/>
          </xdr:cNvSpPr>
        </xdr:nvSpPr>
        <xdr:spPr bwMode="auto">
          <a:xfrm>
            <a:off x="10096500" y="2628900"/>
            <a:ext cx="904875" cy="742950"/>
          </a:xfrm>
          <a:custGeom>
            <a:avLst/>
            <a:gdLst>
              <a:gd name="T0" fmla="*/ 710 w 2155"/>
              <a:gd name="T1" fmla="*/ 286 h 1752"/>
              <a:gd name="T2" fmla="*/ 571 w 2155"/>
              <a:gd name="T3" fmla="*/ 540 h 1752"/>
              <a:gd name="T4" fmla="*/ 401 w 2155"/>
              <a:gd name="T5" fmla="*/ 497 h 1752"/>
              <a:gd name="T6" fmla="*/ 336 w 2155"/>
              <a:gd name="T7" fmla="*/ 750 h 1752"/>
              <a:gd name="T8" fmla="*/ 195 w 2155"/>
              <a:gd name="T9" fmla="*/ 762 h 1752"/>
              <a:gd name="T10" fmla="*/ 267 w 2155"/>
              <a:gd name="T11" fmla="*/ 896 h 1752"/>
              <a:gd name="T12" fmla="*/ 137 w 2155"/>
              <a:gd name="T13" fmla="*/ 971 h 1752"/>
              <a:gd name="T14" fmla="*/ 0 w 2155"/>
              <a:gd name="T15" fmla="*/ 1044 h 1752"/>
              <a:gd name="T16" fmla="*/ 0 w 2155"/>
              <a:gd name="T17" fmla="*/ 1170 h 1752"/>
              <a:gd name="T18" fmla="*/ 150 w 2155"/>
              <a:gd name="T19" fmla="*/ 1308 h 1752"/>
              <a:gd name="T20" fmla="*/ 314 w 2155"/>
              <a:gd name="T21" fmla="*/ 1432 h 1752"/>
              <a:gd name="T22" fmla="*/ 469 w 2155"/>
              <a:gd name="T23" fmla="*/ 1564 h 1752"/>
              <a:gd name="T24" fmla="*/ 567 w 2155"/>
              <a:gd name="T25" fmla="*/ 1752 h 1752"/>
              <a:gd name="T26" fmla="*/ 761 w 2155"/>
              <a:gd name="T27" fmla="*/ 1703 h 1752"/>
              <a:gd name="T28" fmla="*/ 1022 w 2155"/>
              <a:gd name="T29" fmla="*/ 1682 h 1752"/>
              <a:gd name="T30" fmla="*/ 1083 w 2155"/>
              <a:gd name="T31" fmla="*/ 1586 h 1752"/>
              <a:gd name="T32" fmla="*/ 1162 w 2155"/>
              <a:gd name="T33" fmla="*/ 1508 h 1752"/>
              <a:gd name="T34" fmla="*/ 1199 w 2155"/>
              <a:gd name="T35" fmla="*/ 1260 h 1752"/>
              <a:gd name="T36" fmla="*/ 1524 w 2155"/>
              <a:gd name="T37" fmla="*/ 1275 h 1752"/>
              <a:gd name="T38" fmla="*/ 1559 w 2155"/>
              <a:gd name="T39" fmla="*/ 1111 h 1752"/>
              <a:gd name="T40" fmla="*/ 1745 w 2155"/>
              <a:gd name="T41" fmla="*/ 1166 h 1752"/>
              <a:gd name="T42" fmla="*/ 1880 w 2155"/>
              <a:gd name="T43" fmla="*/ 994 h 1752"/>
              <a:gd name="T44" fmla="*/ 1857 w 2155"/>
              <a:gd name="T45" fmla="*/ 721 h 1752"/>
              <a:gd name="T46" fmla="*/ 2154 w 2155"/>
              <a:gd name="T47" fmla="*/ 496 h 1752"/>
              <a:gd name="T48" fmla="*/ 1802 w 2155"/>
              <a:gd name="T49" fmla="*/ 565 h 1752"/>
              <a:gd name="T50" fmla="*/ 1739 w 2155"/>
              <a:gd name="T51" fmla="*/ 442 h 1752"/>
              <a:gd name="T52" fmla="*/ 1680 w 2155"/>
              <a:gd name="T53" fmla="*/ 557 h 1752"/>
              <a:gd name="T54" fmla="*/ 1428 w 2155"/>
              <a:gd name="T55" fmla="*/ 282 h 1752"/>
              <a:gd name="T56" fmla="*/ 1422 w 2155"/>
              <a:gd name="T57" fmla="*/ 266 h 1752"/>
              <a:gd name="T58" fmla="*/ 1308 w 2155"/>
              <a:gd name="T59" fmla="*/ 205 h 1752"/>
              <a:gd name="T60" fmla="*/ 1225 w 2155"/>
              <a:gd name="T61" fmla="*/ 132 h 1752"/>
              <a:gd name="T62" fmla="*/ 1053 w 2155"/>
              <a:gd name="T63" fmla="*/ 9 h 1752"/>
              <a:gd name="T64" fmla="*/ 1009 w 2155"/>
              <a:gd name="T65" fmla="*/ 26 h 1752"/>
              <a:gd name="T66" fmla="*/ 955 w 2155"/>
              <a:gd name="T67" fmla="*/ 66 h 1752"/>
              <a:gd name="T68" fmla="*/ 923 w 2155"/>
              <a:gd name="T69" fmla="*/ 101 h 1752"/>
              <a:gd name="T70" fmla="*/ 710 w 2155"/>
              <a:gd name="T71" fmla="*/ 286 h 17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2155" h="1752">
                <a:moveTo>
                  <a:pt x="710" y="286"/>
                </a:moveTo>
                <a:cubicBezTo>
                  <a:pt x="707" y="395"/>
                  <a:pt x="719" y="367"/>
                  <a:pt x="571" y="540"/>
                </a:cubicBezTo>
                <a:lnTo>
                  <a:pt x="401" y="497"/>
                </a:lnTo>
                <a:cubicBezTo>
                  <a:pt x="301" y="738"/>
                  <a:pt x="373" y="610"/>
                  <a:pt x="336" y="750"/>
                </a:cubicBezTo>
                <a:cubicBezTo>
                  <a:pt x="235" y="790"/>
                  <a:pt x="250" y="748"/>
                  <a:pt x="195" y="762"/>
                </a:cubicBezTo>
                <a:cubicBezTo>
                  <a:pt x="210" y="921"/>
                  <a:pt x="235" y="737"/>
                  <a:pt x="267" y="896"/>
                </a:cubicBezTo>
                <a:cubicBezTo>
                  <a:pt x="202" y="939"/>
                  <a:pt x="227" y="895"/>
                  <a:pt x="137" y="971"/>
                </a:cubicBezTo>
                <a:cubicBezTo>
                  <a:pt x="31" y="1058"/>
                  <a:pt x="74" y="1002"/>
                  <a:pt x="0" y="1044"/>
                </a:cubicBezTo>
                <a:lnTo>
                  <a:pt x="0" y="1170"/>
                </a:lnTo>
                <a:cubicBezTo>
                  <a:pt x="182" y="1297"/>
                  <a:pt x="75" y="1204"/>
                  <a:pt x="150" y="1308"/>
                </a:cubicBezTo>
                <a:cubicBezTo>
                  <a:pt x="210" y="1391"/>
                  <a:pt x="255" y="1359"/>
                  <a:pt x="314" y="1432"/>
                </a:cubicBezTo>
                <a:cubicBezTo>
                  <a:pt x="477" y="1635"/>
                  <a:pt x="357" y="1481"/>
                  <a:pt x="469" y="1564"/>
                </a:cubicBezTo>
                <a:cubicBezTo>
                  <a:pt x="527" y="1607"/>
                  <a:pt x="540" y="1699"/>
                  <a:pt x="567" y="1752"/>
                </a:cubicBezTo>
                <a:cubicBezTo>
                  <a:pt x="634" y="1742"/>
                  <a:pt x="688" y="1715"/>
                  <a:pt x="761" y="1703"/>
                </a:cubicBezTo>
                <a:cubicBezTo>
                  <a:pt x="845" y="1688"/>
                  <a:pt x="932" y="1692"/>
                  <a:pt x="1022" y="1682"/>
                </a:cubicBezTo>
                <a:cubicBezTo>
                  <a:pt x="1056" y="1640"/>
                  <a:pt x="1058" y="1616"/>
                  <a:pt x="1083" y="1586"/>
                </a:cubicBezTo>
                <a:cubicBezTo>
                  <a:pt x="1138" y="1520"/>
                  <a:pt x="1122" y="1579"/>
                  <a:pt x="1162" y="1508"/>
                </a:cubicBezTo>
                <a:cubicBezTo>
                  <a:pt x="1216" y="1412"/>
                  <a:pt x="1136" y="1410"/>
                  <a:pt x="1199" y="1260"/>
                </a:cubicBezTo>
                <a:cubicBezTo>
                  <a:pt x="1398" y="1263"/>
                  <a:pt x="1308" y="1362"/>
                  <a:pt x="1524" y="1275"/>
                </a:cubicBezTo>
                <a:cubicBezTo>
                  <a:pt x="1545" y="1219"/>
                  <a:pt x="1537" y="1175"/>
                  <a:pt x="1559" y="1111"/>
                </a:cubicBezTo>
                <a:cubicBezTo>
                  <a:pt x="1726" y="1099"/>
                  <a:pt x="1598" y="1135"/>
                  <a:pt x="1745" y="1166"/>
                </a:cubicBezTo>
                <a:cubicBezTo>
                  <a:pt x="1809" y="1062"/>
                  <a:pt x="1850" y="1111"/>
                  <a:pt x="1880" y="994"/>
                </a:cubicBezTo>
                <a:cubicBezTo>
                  <a:pt x="1917" y="852"/>
                  <a:pt x="1843" y="846"/>
                  <a:pt x="1857" y="721"/>
                </a:cubicBezTo>
                <a:cubicBezTo>
                  <a:pt x="1963" y="581"/>
                  <a:pt x="2155" y="635"/>
                  <a:pt x="2154" y="496"/>
                </a:cubicBezTo>
                <a:cubicBezTo>
                  <a:pt x="1865" y="421"/>
                  <a:pt x="2003" y="558"/>
                  <a:pt x="1802" y="565"/>
                </a:cubicBezTo>
                <a:lnTo>
                  <a:pt x="1739" y="442"/>
                </a:lnTo>
                <a:cubicBezTo>
                  <a:pt x="1712" y="489"/>
                  <a:pt x="1705" y="521"/>
                  <a:pt x="1680" y="557"/>
                </a:cubicBezTo>
                <a:cubicBezTo>
                  <a:pt x="1366" y="550"/>
                  <a:pt x="1493" y="538"/>
                  <a:pt x="1428" y="282"/>
                </a:cubicBezTo>
                <a:cubicBezTo>
                  <a:pt x="1426" y="277"/>
                  <a:pt x="1423" y="270"/>
                  <a:pt x="1422" y="266"/>
                </a:cubicBezTo>
                <a:cubicBezTo>
                  <a:pt x="1409" y="222"/>
                  <a:pt x="1362" y="244"/>
                  <a:pt x="1308" y="205"/>
                </a:cubicBezTo>
                <a:cubicBezTo>
                  <a:pt x="1254" y="165"/>
                  <a:pt x="1288" y="167"/>
                  <a:pt x="1225" y="132"/>
                </a:cubicBezTo>
                <a:cubicBezTo>
                  <a:pt x="1023" y="23"/>
                  <a:pt x="1178" y="0"/>
                  <a:pt x="1053" y="9"/>
                </a:cubicBezTo>
                <a:cubicBezTo>
                  <a:pt x="998" y="12"/>
                  <a:pt x="1038" y="10"/>
                  <a:pt x="1009" y="26"/>
                </a:cubicBezTo>
                <a:lnTo>
                  <a:pt x="955" y="66"/>
                </a:lnTo>
                <a:cubicBezTo>
                  <a:pt x="913" y="104"/>
                  <a:pt x="954" y="51"/>
                  <a:pt x="923" y="101"/>
                </a:cubicBezTo>
                <a:cubicBezTo>
                  <a:pt x="874" y="181"/>
                  <a:pt x="934" y="255"/>
                  <a:pt x="710" y="286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chemeClr val="tx1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2410875D-2EAD-4CA3-A419-2BA05F3ECBA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4">
        <xdr:nvSpPr>
          <xdr:cNvPr id="18" name="Pradera">
            <a:extLst>
              <a:ext uri="{FF2B5EF4-FFF2-40B4-BE49-F238E27FC236}">
                <a16:creationId xmlns:a16="http://schemas.microsoft.com/office/drawing/2014/main" id="{711275F0-8B4F-4382-9BCF-CC7C906462A6}"/>
              </a:ext>
            </a:extLst>
          </xdr:cNvPr>
          <xdr:cNvSpPr>
            <a:spLocks/>
          </xdr:cNvSpPr>
        </xdr:nvSpPr>
        <xdr:spPr bwMode="auto">
          <a:xfrm>
            <a:off x="9467850" y="5981700"/>
            <a:ext cx="1066800" cy="457200"/>
          </a:xfrm>
          <a:custGeom>
            <a:avLst/>
            <a:gdLst>
              <a:gd name="T0" fmla="*/ 500 w 2529"/>
              <a:gd name="T1" fmla="*/ 83 h 1082"/>
              <a:gd name="T2" fmla="*/ 492 w 2529"/>
              <a:gd name="T3" fmla="*/ 101 h 1082"/>
              <a:gd name="T4" fmla="*/ 114 w 2529"/>
              <a:gd name="T5" fmla="*/ 568 h 1082"/>
              <a:gd name="T6" fmla="*/ 67 w 2529"/>
              <a:gd name="T7" fmla="*/ 653 h 1082"/>
              <a:gd name="T8" fmla="*/ 0 w 2529"/>
              <a:gd name="T9" fmla="*/ 747 h 1082"/>
              <a:gd name="T10" fmla="*/ 508 w 2529"/>
              <a:gd name="T11" fmla="*/ 1037 h 1082"/>
              <a:gd name="T12" fmla="*/ 675 w 2529"/>
              <a:gd name="T13" fmla="*/ 942 h 1082"/>
              <a:gd name="T14" fmla="*/ 951 w 2529"/>
              <a:gd name="T15" fmla="*/ 1002 h 1082"/>
              <a:gd name="T16" fmla="*/ 1240 w 2529"/>
              <a:gd name="T17" fmla="*/ 1031 h 1082"/>
              <a:gd name="T18" fmla="*/ 1391 w 2529"/>
              <a:gd name="T19" fmla="*/ 832 h 1082"/>
              <a:gd name="T20" fmla="*/ 1605 w 2529"/>
              <a:gd name="T21" fmla="*/ 833 h 1082"/>
              <a:gd name="T22" fmla="*/ 1776 w 2529"/>
              <a:gd name="T23" fmla="*/ 802 h 1082"/>
              <a:gd name="T24" fmla="*/ 2072 w 2529"/>
              <a:gd name="T25" fmla="*/ 960 h 1082"/>
              <a:gd name="T26" fmla="*/ 2194 w 2529"/>
              <a:gd name="T27" fmla="*/ 970 h 1082"/>
              <a:gd name="T28" fmla="*/ 2222 w 2529"/>
              <a:gd name="T29" fmla="*/ 1082 h 1082"/>
              <a:gd name="T30" fmla="*/ 2299 w 2529"/>
              <a:gd name="T31" fmla="*/ 1026 h 1082"/>
              <a:gd name="T32" fmla="*/ 2368 w 2529"/>
              <a:gd name="T33" fmla="*/ 940 h 1082"/>
              <a:gd name="T34" fmla="*/ 2529 w 2529"/>
              <a:gd name="T35" fmla="*/ 806 h 1082"/>
              <a:gd name="T36" fmla="*/ 2413 w 2529"/>
              <a:gd name="T37" fmla="*/ 738 h 1082"/>
              <a:gd name="T38" fmla="*/ 2445 w 2529"/>
              <a:gd name="T39" fmla="*/ 544 h 1082"/>
              <a:gd name="T40" fmla="*/ 2450 w 2529"/>
              <a:gd name="T41" fmla="*/ 314 h 1082"/>
              <a:gd name="T42" fmla="*/ 2077 w 2529"/>
              <a:gd name="T43" fmla="*/ 145 h 1082"/>
              <a:gd name="T44" fmla="*/ 2060 w 2529"/>
              <a:gd name="T45" fmla="*/ 140 h 1082"/>
              <a:gd name="T46" fmla="*/ 2016 w 2529"/>
              <a:gd name="T47" fmla="*/ 119 h 1082"/>
              <a:gd name="T48" fmla="*/ 1551 w 2529"/>
              <a:gd name="T49" fmla="*/ 140 h 1082"/>
              <a:gd name="T50" fmla="*/ 1287 w 2529"/>
              <a:gd name="T51" fmla="*/ 131 h 1082"/>
              <a:gd name="T52" fmla="*/ 1074 w 2529"/>
              <a:gd name="T53" fmla="*/ 157 h 1082"/>
              <a:gd name="T54" fmla="*/ 500 w 2529"/>
              <a:gd name="T55" fmla="*/ 83 h 10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2529" h="1082">
                <a:moveTo>
                  <a:pt x="500" y="83"/>
                </a:moveTo>
                <a:cubicBezTo>
                  <a:pt x="496" y="88"/>
                  <a:pt x="494" y="91"/>
                  <a:pt x="492" y="101"/>
                </a:cubicBezTo>
                <a:cubicBezTo>
                  <a:pt x="471" y="249"/>
                  <a:pt x="149" y="514"/>
                  <a:pt x="114" y="568"/>
                </a:cubicBezTo>
                <a:cubicBezTo>
                  <a:pt x="95" y="598"/>
                  <a:pt x="85" y="624"/>
                  <a:pt x="67" y="653"/>
                </a:cubicBezTo>
                <a:lnTo>
                  <a:pt x="0" y="747"/>
                </a:lnTo>
                <a:cubicBezTo>
                  <a:pt x="292" y="834"/>
                  <a:pt x="56" y="1070"/>
                  <a:pt x="508" y="1037"/>
                </a:cubicBezTo>
                <a:cubicBezTo>
                  <a:pt x="573" y="908"/>
                  <a:pt x="452" y="957"/>
                  <a:pt x="675" y="942"/>
                </a:cubicBezTo>
                <a:cubicBezTo>
                  <a:pt x="847" y="930"/>
                  <a:pt x="833" y="910"/>
                  <a:pt x="951" y="1002"/>
                </a:cubicBezTo>
                <a:cubicBezTo>
                  <a:pt x="1019" y="1056"/>
                  <a:pt x="1133" y="1079"/>
                  <a:pt x="1240" y="1031"/>
                </a:cubicBezTo>
                <a:cubicBezTo>
                  <a:pt x="1326" y="993"/>
                  <a:pt x="1341" y="924"/>
                  <a:pt x="1391" y="832"/>
                </a:cubicBezTo>
                <a:cubicBezTo>
                  <a:pt x="1442" y="828"/>
                  <a:pt x="1568" y="826"/>
                  <a:pt x="1605" y="833"/>
                </a:cubicBezTo>
                <a:cubicBezTo>
                  <a:pt x="1767" y="862"/>
                  <a:pt x="1645" y="865"/>
                  <a:pt x="1776" y="802"/>
                </a:cubicBezTo>
                <a:cubicBezTo>
                  <a:pt x="2088" y="653"/>
                  <a:pt x="2060" y="917"/>
                  <a:pt x="2072" y="960"/>
                </a:cubicBezTo>
                <a:lnTo>
                  <a:pt x="2194" y="970"/>
                </a:lnTo>
                <a:lnTo>
                  <a:pt x="2222" y="1082"/>
                </a:lnTo>
                <a:cubicBezTo>
                  <a:pt x="2266" y="1048"/>
                  <a:pt x="2274" y="1045"/>
                  <a:pt x="2299" y="1026"/>
                </a:cubicBezTo>
                <a:cubicBezTo>
                  <a:pt x="2386" y="960"/>
                  <a:pt x="2319" y="1028"/>
                  <a:pt x="2368" y="940"/>
                </a:cubicBezTo>
                <a:cubicBezTo>
                  <a:pt x="2459" y="779"/>
                  <a:pt x="2461" y="941"/>
                  <a:pt x="2529" y="806"/>
                </a:cubicBezTo>
                <a:cubicBezTo>
                  <a:pt x="2469" y="729"/>
                  <a:pt x="2506" y="809"/>
                  <a:pt x="2413" y="738"/>
                </a:cubicBezTo>
                <a:cubicBezTo>
                  <a:pt x="2407" y="597"/>
                  <a:pt x="2445" y="624"/>
                  <a:pt x="2445" y="544"/>
                </a:cubicBezTo>
                <a:cubicBezTo>
                  <a:pt x="2445" y="458"/>
                  <a:pt x="2431" y="449"/>
                  <a:pt x="2450" y="314"/>
                </a:cubicBezTo>
                <a:cubicBezTo>
                  <a:pt x="1980" y="295"/>
                  <a:pt x="2287" y="233"/>
                  <a:pt x="2077" y="145"/>
                </a:cubicBezTo>
                <a:cubicBezTo>
                  <a:pt x="2072" y="143"/>
                  <a:pt x="2065" y="142"/>
                  <a:pt x="2060" y="140"/>
                </a:cubicBezTo>
                <a:lnTo>
                  <a:pt x="2016" y="119"/>
                </a:lnTo>
                <a:cubicBezTo>
                  <a:pt x="1813" y="0"/>
                  <a:pt x="1865" y="176"/>
                  <a:pt x="1551" y="140"/>
                </a:cubicBezTo>
                <a:cubicBezTo>
                  <a:pt x="1430" y="126"/>
                  <a:pt x="1407" y="165"/>
                  <a:pt x="1287" y="131"/>
                </a:cubicBezTo>
                <a:cubicBezTo>
                  <a:pt x="1133" y="89"/>
                  <a:pt x="1218" y="155"/>
                  <a:pt x="1074" y="157"/>
                </a:cubicBezTo>
                <a:cubicBezTo>
                  <a:pt x="973" y="158"/>
                  <a:pt x="613" y="105"/>
                  <a:pt x="500" y="83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6D6B2156-5229-489C-8808-5D2F66CD69F5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5">
        <xdr:nvSpPr>
          <xdr:cNvPr id="19" name="Trujillo">
            <a:extLst>
              <a:ext uri="{FF2B5EF4-FFF2-40B4-BE49-F238E27FC236}">
                <a16:creationId xmlns:a16="http://schemas.microsoft.com/office/drawing/2014/main" id="{1DB30E28-E4FD-4D05-890F-4573F8DD1C26}"/>
              </a:ext>
            </a:extLst>
          </xdr:cNvPr>
          <xdr:cNvSpPr>
            <a:spLocks/>
          </xdr:cNvSpPr>
        </xdr:nvSpPr>
        <xdr:spPr bwMode="auto">
          <a:xfrm>
            <a:off x="8982075" y="3162300"/>
            <a:ext cx="942975" cy="542925"/>
          </a:xfrm>
          <a:custGeom>
            <a:avLst/>
            <a:gdLst>
              <a:gd name="T0" fmla="*/ 1461 w 2240"/>
              <a:gd name="T1" fmla="*/ 111 h 1281"/>
              <a:gd name="T2" fmla="*/ 1217 w 2240"/>
              <a:gd name="T3" fmla="*/ 165 h 1281"/>
              <a:gd name="T4" fmla="*/ 1043 w 2240"/>
              <a:gd name="T5" fmla="*/ 117 h 1281"/>
              <a:gd name="T6" fmla="*/ 864 w 2240"/>
              <a:gd name="T7" fmla="*/ 145 h 1281"/>
              <a:gd name="T8" fmla="*/ 846 w 2240"/>
              <a:gd name="T9" fmla="*/ 36 h 1281"/>
              <a:gd name="T10" fmla="*/ 578 w 2240"/>
              <a:gd name="T11" fmla="*/ 75 h 1281"/>
              <a:gd name="T12" fmla="*/ 348 w 2240"/>
              <a:gd name="T13" fmla="*/ 307 h 1281"/>
              <a:gd name="T14" fmla="*/ 205 w 2240"/>
              <a:gd name="T15" fmla="*/ 382 h 1281"/>
              <a:gd name="T16" fmla="*/ 6 w 2240"/>
              <a:gd name="T17" fmla="*/ 378 h 1281"/>
              <a:gd name="T18" fmla="*/ 85 w 2240"/>
              <a:gd name="T19" fmla="*/ 748 h 1281"/>
              <a:gd name="T20" fmla="*/ 70 w 2240"/>
              <a:gd name="T21" fmla="*/ 1111 h 1281"/>
              <a:gd name="T22" fmla="*/ 215 w 2240"/>
              <a:gd name="T23" fmla="*/ 1146 h 1281"/>
              <a:gd name="T24" fmla="*/ 328 w 2240"/>
              <a:gd name="T25" fmla="*/ 1180 h 1281"/>
              <a:gd name="T26" fmla="*/ 649 w 2240"/>
              <a:gd name="T27" fmla="*/ 1204 h 1281"/>
              <a:gd name="T28" fmla="*/ 685 w 2240"/>
              <a:gd name="T29" fmla="*/ 1281 h 1281"/>
              <a:gd name="T30" fmla="*/ 1046 w 2240"/>
              <a:gd name="T31" fmla="*/ 1137 h 1281"/>
              <a:gd name="T32" fmla="*/ 1285 w 2240"/>
              <a:gd name="T33" fmla="*/ 869 h 1281"/>
              <a:gd name="T34" fmla="*/ 1591 w 2240"/>
              <a:gd name="T35" fmla="*/ 815 h 1281"/>
              <a:gd name="T36" fmla="*/ 1691 w 2240"/>
              <a:gd name="T37" fmla="*/ 968 h 1281"/>
              <a:gd name="T38" fmla="*/ 1937 w 2240"/>
              <a:gd name="T39" fmla="*/ 978 h 1281"/>
              <a:gd name="T40" fmla="*/ 2017 w 2240"/>
              <a:gd name="T41" fmla="*/ 789 h 1281"/>
              <a:gd name="T42" fmla="*/ 2087 w 2240"/>
              <a:gd name="T43" fmla="*/ 586 h 1281"/>
              <a:gd name="T44" fmla="*/ 2056 w 2240"/>
              <a:gd name="T45" fmla="*/ 474 h 1281"/>
              <a:gd name="T46" fmla="*/ 2240 w 2240"/>
              <a:gd name="T47" fmla="*/ 484 h 1281"/>
              <a:gd name="T48" fmla="*/ 2160 w 2240"/>
              <a:gd name="T49" fmla="*/ 410 h 1281"/>
              <a:gd name="T50" fmla="*/ 2099 w 2240"/>
              <a:gd name="T51" fmla="*/ 382 h 1281"/>
              <a:gd name="T52" fmla="*/ 2030 w 2240"/>
              <a:gd name="T53" fmla="*/ 339 h 1281"/>
              <a:gd name="T54" fmla="*/ 1949 w 2240"/>
              <a:gd name="T55" fmla="*/ 28 h 1281"/>
              <a:gd name="T56" fmla="*/ 1848 w 2240"/>
              <a:gd name="T57" fmla="*/ 146 h 1281"/>
              <a:gd name="T58" fmla="*/ 1734 w 2240"/>
              <a:gd name="T59" fmla="*/ 278 h 1281"/>
              <a:gd name="T60" fmla="*/ 1536 w 2240"/>
              <a:gd name="T61" fmla="*/ 276 h 1281"/>
              <a:gd name="T62" fmla="*/ 1461 w 2240"/>
              <a:gd name="T63" fmla="*/ 111 h 1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240" h="1281">
                <a:moveTo>
                  <a:pt x="1461" y="111"/>
                </a:moveTo>
                <a:cubicBezTo>
                  <a:pt x="1250" y="54"/>
                  <a:pt x="1334" y="77"/>
                  <a:pt x="1217" y="165"/>
                </a:cubicBezTo>
                <a:cubicBezTo>
                  <a:pt x="1136" y="149"/>
                  <a:pt x="1148" y="132"/>
                  <a:pt x="1043" y="117"/>
                </a:cubicBezTo>
                <a:cubicBezTo>
                  <a:pt x="915" y="99"/>
                  <a:pt x="976" y="122"/>
                  <a:pt x="864" y="145"/>
                </a:cubicBezTo>
                <a:cubicBezTo>
                  <a:pt x="807" y="27"/>
                  <a:pt x="905" y="147"/>
                  <a:pt x="846" y="36"/>
                </a:cubicBezTo>
                <a:lnTo>
                  <a:pt x="578" y="75"/>
                </a:lnTo>
                <a:cubicBezTo>
                  <a:pt x="566" y="289"/>
                  <a:pt x="516" y="235"/>
                  <a:pt x="348" y="307"/>
                </a:cubicBezTo>
                <a:cubicBezTo>
                  <a:pt x="291" y="332"/>
                  <a:pt x="267" y="366"/>
                  <a:pt x="205" y="382"/>
                </a:cubicBezTo>
                <a:cubicBezTo>
                  <a:pt x="130" y="400"/>
                  <a:pt x="90" y="372"/>
                  <a:pt x="6" y="378"/>
                </a:cubicBezTo>
                <a:cubicBezTo>
                  <a:pt x="0" y="458"/>
                  <a:pt x="49" y="683"/>
                  <a:pt x="85" y="748"/>
                </a:cubicBezTo>
                <a:cubicBezTo>
                  <a:pt x="203" y="962"/>
                  <a:pt x="49" y="908"/>
                  <a:pt x="70" y="1111"/>
                </a:cubicBezTo>
                <a:cubicBezTo>
                  <a:pt x="147" y="1147"/>
                  <a:pt x="143" y="1117"/>
                  <a:pt x="215" y="1146"/>
                </a:cubicBezTo>
                <a:cubicBezTo>
                  <a:pt x="306" y="1183"/>
                  <a:pt x="202" y="1191"/>
                  <a:pt x="328" y="1180"/>
                </a:cubicBezTo>
                <a:cubicBezTo>
                  <a:pt x="460" y="1169"/>
                  <a:pt x="513" y="1184"/>
                  <a:pt x="649" y="1204"/>
                </a:cubicBezTo>
                <a:lnTo>
                  <a:pt x="685" y="1281"/>
                </a:lnTo>
                <a:cubicBezTo>
                  <a:pt x="880" y="1030"/>
                  <a:pt x="887" y="1221"/>
                  <a:pt x="1046" y="1137"/>
                </a:cubicBezTo>
                <a:cubicBezTo>
                  <a:pt x="1247" y="1029"/>
                  <a:pt x="1153" y="910"/>
                  <a:pt x="1285" y="869"/>
                </a:cubicBezTo>
                <a:cubicBezTo>
                  <a:pt x="1311" y="861"/>
                  <a:pt x="1572" y="815"/>
                  <a:pt x="1591" y="815"/>
                </a:cubicBezTo>
                <a:cubicBezTo>
                  <a:pt x="1634" y="874"/>
                  <a:pt x="1655" y="911"/>
                  <a:pt x="1691" y="968"/>
                </a:cubicBezTo>
                <a:lnTo>
                  <a:pt x="1937" y="978"/>
                </a:lnTo>
                <a:lnTo>
                  <a:pt x="2017" y="789"/>
                </a:lnTo>
                <a:cubicBezTo>
                  <a:pt x="2080" y="665"/>
                  <a:pt x="1929" y="670"/>
                  <a:pt x="2087" y="586"/>
                </a:cubicBezTo>
                <a:cubicBezTo>
                  <a:pt x="2045" y="531"/>
                  <a:pt x="2044" y="560"/>
                  <a:pt x="2056" y="474"/>
                </a:cubicBezTo>
                <a:cubicBezTo>
                  <a:pt x="2164" y="449"/>
                  <a:pt x="2148" y="471"/>
                  <a:pt x="2240" y="484"/>
                </a:cubicBezTo>
                <a:cubicBezTo>
                  <a:pt x="2212" y="453"/>
                  <a:pt x="2198" y="433"/>
                  <a:pt x="2160" y="410"/>
                </a:cubicBezTo>
                <a:cubicBezTo>
                  <a:pt x="2124" y="389"/>
                  <a:pt x="2134" y="400"/>
                  <a:pt x="2099" y="382"/>
                </a:cubicBezTo>
                <a:cubicBezTo>
                  <a:pt x="2048" y="356"/>
                  <a:pt x="2077" y="373"/>
                  <a:pt x="2030" y="339"/>
                </a:cubicBezTo>
                <a:cubicBezTo>
                  <a:pt x="1888" y="237"/>
                  <a:pt x="1949" y="216"/>
                  <a:pt x="1949" y="28"/>
                </a:cubicBezTo>
                <a:cubicBezTo>
                  <a:pt x="1862" y="71"/>
                  <a:pt x="1968" y="0"/>
                  <a:pt x="1848" y="146"/>
                </a:cubicBezTo>
                <a:cubicBezTo>
                  <a:pt x="1801" y="203"/>
                  <a:pt x="1786" y="253"/>
                  <a:pt x="1734" y="278"/>
                </a:cubicBezTo>
                <a:cubicBezTo>
                  <a:pt x="1675" y="306"/>
                  <a:pt x="1590" y="305"/>
                  <a:pt x="1536" y="276"/>
                </a:cubicBezTo>
                <a:cubicBezTo>
                  <a:pt x="1457" y="234"/>
                  <a:pt x="1494" y="188"/>
                  <a:pt x="1461" y="111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0A983180-6FA5-4405-8C9B-9CD388EEB0B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0">
        <xdr:nvSpPr>
          <xdr:cNvPr id="20" name="Candelaria">
            <a:extLst>
              <a:ext uri="{FF2B5EF4-FFF2-40B4-BE49-F238E27FC236}">
                <a16:creationId xmlns:a16="http://schemas.microsoft.com/office/drawing/2014/main" id="{D6BFD302-BAB7-423B-BCE2-AE0DE7DA9569}"/>
              </a:ext>
            </a:extLst>
          </xdr:cNvPr>
          <xdr:cNvSpPr>
            <a:spLocks/>
          </xdr:cNvSpPr>
        </xdr:nvSpPr>
        <xdr:spPr bwMode="auto">
          <a:xfrm>
            <a:off x="8934450" y="6019800"/>
            <a:ext cx="704850" cy="609600"/>
          </a:xfrm>
          <a:custGeom>
            <a:avLst/>
            <a:gdLst>
              <a:gd name="T0" fmla="*/ 713 w 1686"/>
              <a:gd name="T1" fmla="*/ 12 h 1427"/>
              <a:gd name="T2" fmla="*/ 652 w 1686"/>
              <a:gd name="T3" fmla="*/ 129 h 1427"/>
              <a:gd name="T4" fmla="*/ 379 w 1686"/>
              <a:gd name="T5" fmla="*/ 88 h 1427"/>
              <a:gd name="T6" fmla="*/ 322 w 1686"/>
              <a:gd name="T7" fmla="*/ 168 h 1427"/>
              <a:gd name="T8" fmla="*/ 17 w 1686"/>
              <a:gd name="T9" fmla="*/ 111 h 1427"/>
              <a:gd name="T10" fmla="*/ 0 w 1686"/>
              <a:gd name="T11" fmla="*/ 186 h 1427"/>
              <a:gd name="T12" fmla="*/ 96 w 1686"/>
              <a:gd name="T13" fmla="*/ 437 h 1427"/>
              <a:gd name="T14" fmla="*/ 83 w 1686"/>
              <a:gd name="T15" fmla="*/ 584 h 1427"/>
              <a:gd name="T16" fmla="*/ 77 w 1686"/>
              <a:gd name="T17" fmla="*/ 809 h 1427"/>
              <a:gd name="T18" fmla="*/ 106 w 1686"/>
              <a:gd name="T19" fmla="*/ 1045 h 1427"/>
              <a:gd name="T20" fmla="*/ 526 w 1686"/>
              <a:gd name="T21" fmla="*/ 1312 h 1427"/>
              <a:gd name="T22" fmla="*/ 746 w 1686"/>
              <a:gd name="T23" fmla="*/ 1381 h 1427"/>
              <a:gd name="T24" fmla="*/ 1001 w 1686"/>
              <a:gd name="T25" fmla="*/ 1427 h 1427"/>
              <a:gd name="T26" fmla="*/ 1049 w 1686"/>
              <a:gd name="T27" fmla="*/ 1376 h 1427"/>
              <a:gd name="T28" fmla="*/ 1152 w 1686"/>
              <a:gd name="T29" fmla="*/ 1145 h 1427"/>
              <a:gd name="T30" fmla="*/ 1262 w 1686"/>
              <a:gd name="T31" fmla="*/ 1035 h 1427"/>
              <a:gd name="T32" fmla="*/ 1395 w 1686"/>
              <a:gd name="T33" fmla="*/ 958 h 1427"/>
              <a:gd name="T34" fmla="*/ 1186 w 1686"/>
              <a:gd name="T35" fmla="*/ 697 h 1427"/>
              <a:gd name="T36" fmla="*/ 1246 w 1686"/>
              <a:gd name="T37" fmla="*/ 569 h 1427"/>
              <a:gd name="T38" fmla="*/ 1296 w 1686"/>
              <a:gd name="T39" fmla="*/ 509 h 1427"/>
              <a:gd name="T40" fmla="*/ 1686 w 1686"/>
              <a:gd name="T41" fmla="*/ 11 h 1427"/>
              <a:gd name="T42" fmla="*/ 987 w 1686"/>
              <a:gd name="T43" fmla="*/ 60 h 1427"/>
              <a:gd name="T44" fmla="*/ 713 w 1686"/>
              <a:gd name="T45" fmla="*/ 12 h 1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686" h="1427">
                <a:moveTo>
                  <a:pt x="713" y="12"/>
                </a:moveTo>
                <a:lnTo>
                  <a:pt x="652" y="129"/>
                </a:lnTo>
                <a:cubicBezTo>
                  <a:pt x="524" y="138"/>
                  <a:pt x="475" y="124"/>
                  <a:pt x="379" y="88"/>
                </a:cubicBezTo>
                <a:lnTo>
                  <a:pt x="322" y="168"/>
                </a:lnTo>
                <a:cubicBezTo>
                  <a:pt x="151" y="165"/>
                  <a:pt x="111" y="112"/>
                  <a:pt x="17" y="111"/>
                </a:cubicBezTo>
                <a:lnTo>
                  <a:pt x="0" y="186"/>
                </a:lnTo>
                <a:cubicBezTo>
                  <a:pt x="77" y="228"/>
                  <a:pt x="165" y="87"/>
                  <a:pt x="96" y="437"/>
                </a:cubicBezTo>
                <a:cubicBezTo>
                  <a:pt x="86" y="491"/>
                  <a:pt x="91" y="530"/>
                  <a:pt x="83" y="584"/>
                </a:cubicBezTo>
                <a:cubicBezTo>
                  <a:pt x="59" y="754"/>
                  <a:pt x="21" y="635"/>
                  <a:pt x="77" y="809"/>
                </a:cubicBezTo>
                <a:cubicBezTo>
                  <a:pt x="113" y="919"/>
                  <a:pt x="90" y="961"/>
                  <a:pt x="106" y="1045"/>
                </a:cubicBezTo>
                <a:cubicBezTo>
                  <a:pt x="140" y="1224"/>
                  <a:pt x="526" y="1311"/>
                  <a:pt x="526" y="1312"/>
                </a:cubicBezTo>
                <a:cubicBezTo>
                  <a:pt x="640" y="1359"/>
                  <a:pt x="615" y="1385"/>
                  <a:pt x="746" y="1381"/>
                </a:cubicBezTo>
                <a:cubicBezTo>
                  <a:pt x="896" y="1377"/>
                  <a:pt x="875" y="1411"/>
                  <a:pt x="1001" y="1427"/>
                </a:cubicBezTo>
                <a:lnTo>
                  <a:pt x="1049" y="1376"/>
                </a:lnTo>
                <a:cubicBezTo>
                  <a:pt x="1153" y="1251"/>
                  <a:pt x="1051" y="1242"/>
                  <a:pt x="1152" y="1145"/>
                </a:cubicBezTo>
                <a:lnTo>
                  <a:pt x="1262" y="1035"/>
                </a:lnTo>
                <a:cubicBezTo>
                  <a:pt x="1317" y="981"/>
                  <a:pt x="1330" y="1014"/>
                  <a:pt x="1395" y="958"/>
                </a:cubicBezTo>
                <a:cubicBezTo>
                  <a:pt x="1396" y="774"/>
                  <a:pt x="1271" y="734"/>
                  <a:pt x="1186" y="697"/>
                </a:cubicBezTo>
                <a:cubicBezTo>
                  <a:pt x="1195" y="605"/>
                  <a:pt x="1175" y="646"/>
                  <a:pt x="1246" y="569"/>
                </a:cubicBezTo>
                <a:lnTo>
                  <a:pt x="1296" y="509"/>
                </a:lnTo>
                <a:cubicBezTo>
                  <a:pt x="1441" y="302"/>
                  <a:pt x="1673" y="173"/>
                  <a:pt x="1686" y="11"/>
                </a:cubicBezTo>
                <a:cubicBezTo>
                  <a:pt x="1359" y="0"/>
                  <a:pt x="1398" y="170"/>
                  <a:pt x="987" y="60"/>
                </a:cubicBezTo>
                <a:cubicBezTo>
                  <a:pt x="866" y="28"/>
                  <a:pt x="854" y="7"/>
                  <a:pt x="713" y="12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F6548A96-6597-4A8B-9F97-D8D1BB9FB432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37">
        <xdr:nvSpPr>
          <xdr:cNvPr id="21" name="Yotoco">
            <a:extLst>
              <a:ext uri="{FF2B5EF4-FFF2-40B4-BE49-F238E27FC236}">
                <a16:creationId xmlns:a16="http://schemas.microsoft.com/office/drawing/2014/main" id="{73B9E0B9-FA5F-4A7F-9D8A-3D2A8E59D62D}"/>
              </a:ext>
            </a:extLst>
          </xdr:cNvPr>
          <xdr:cNvSpPr>
            <a:spLocks/>
          </xdr:cNvSpPr>
        </xdr:nvSpPr>
        <xdr:spPr bwMode="auto">
          <a:xfrm>
            <a:off x="8915400" y="4010025"/>
            <a:ext cx="657225" cy="1104900"/>
          </a:xfrm>
          <a:custGeom>
            <a:avLst/>
            <a:gdLst>
              <a:gd name="T0" fmla="*/ 633 w 1544"/>
              <a:gd name="T1" fmla="*/ 538 h 2628"/>
              <a:gd name="T2" fmla="*/ 925 w 1544"/>
              <a:gd name="T3" fmla="*/ 741 h 2628"/>
              <a:gd name="T4" fmla="*/ 753 w 1544"/>
              <a:gd name="T5" fmla="*/ 954 h 2628"/>
              <a:gd name="T6" fmla="*/ 498 w 1544"/>
              <a:gd name="T7" fmla="*/ 1007 h 2628"/>
              <a:gd name="T8" fmla="*/ 392 w 1544"/>
              <a:gd name="T9" fmla="*/ 1165 h 2628"/>
              <a:gd name="T10" fmla="*/ 311 w 1544"/>
              <a:gd name="T11" fmla="*/ 1373 h 2628"/>
              <a:gd name="T12" fmla="*/ 36 w 1544"/>
              <a:gd name="T13" fmla="*/ 1648 h 2628"/>
              <a:gd name="T14" fmla="*/ 0 w 1544"/>
              <a:gd name="T15" fmla="*/ 1744 h 2628"/>
              <a:gd name="T16" fmla="*/ 454 w 1544"/>
              <a:gd name="T17" fmla="*/ 1928 h 2628"/>
              <a:gd name="T18" fmla="*/ 364 w 1544"/>
              <a:gd name="T19" fmla="*/ 2167 h 2628"/>
              <a:gd name="T20" fmla="*/ 286 w 1544"/>
              <a:gd name="T21" fmla="*/ 2433 h 2628"/>
              <a:gd name="T22" fmla="*/ 623 w 1544"/>
              <a:gd name="T23" fmla="*/ 2566 h 2628"/>
              <a:gd name="T24" fmla="*/ 663 w 1544"/>
              <a:gd name="T25" fmla="*/ 2476 h 2628"/>
              <a:gd name="T26" fmla="*/ 691 w 1544"/>
              <a:gd name="T27" fmla="*/ 2437 h 2628"/>
              <a:gd name="T28" fmla="*/ 804 w 1544"/>
              <a:gd name="T29" fmla="*/ 2241 h 2628"/>
              <a:gd name="T30" fmla="*/ 813 w 1544"/>
              <a:gd name="T31" fmla="*/ 2158 h 2628"/>
              <a:gd name="T32" fmla="*/ 919 w 1544"/>
              <a:gd name="T33" fmla="*/ 2090 h 2628"/>
              <a:gd name="T34" fmla="*/ 835 w 1544"/>
              <a:gd name="T35" fmla="*/ 1985 h 2628"/>
              <a:gd name="T36" fmla="*/ 886 w 1544"/>
              <a:gd name="T37" fmla="*/ 1877 h 2628"/>
              <a:gd name="T38" fmla="*/ 880 w 1544"/>
              <a:gd name="T39" fmla="*/ 1735 h 2628"/>
              <a:gd name="T40" fmla="*/ 956 w 1544"/>
              <a:gd name="T41" fmla="*/ 1675 h 2628"/>
              <a:gd name="T42" fmla="*/ 992 w 1544"/>
              <a:gd name="T43" fmla="*/ 1579 h 2628"/>
              <a:gd name="T44" fmla="*/ 1163 w 1544"/>
              <a:gd name="T45" fmla="*/ 1247 h 2628"/>
              <a:gd name="T46" fmla="*/ 1328 w 1544"/>
              <a:gd name="T47" fmla="*/ 1165 h 2628"/>
              <a:gd name="T48" fmla="*/ 1269 w 1544"/>
              <a:gd name="T49" fmla="*/ 1071 h 2628"/>
              <a:gd name="T50" fmla="*/ 1403 w 1544"/>
              <a:gd name="T51" fmla="*/ 711 h 2628"/>
              <a:gd name="T52" fmla="*/ 1439 w 1544"/>
              <a:gd name="T53" fmla="*/ 483 h 2628"/>
              <a:gd name="T54" fmla="*/ 1544 w 1544"/>
              <a:gd name="T55" fmla="*/ 286 h 2628"/>
              <a:gd name="T56" fmla="*/ 1492 w 1544"/>
              <a:gd name="T57" fmla="*/ 75 h 2628"/>
              <a:gd name="T58" fmla="*/ 1064 w 1544"/>
              <a:gd name="T59" fmla="*/ 286 h 2628"/>
              <a:gd name="T60" fmla="*/ 857 w 1544"/>
              <a:gd name="T61" fmla="*/ 410 h 2628"/>
              <a:gd name="T62" fmla="*/ 633 w 1544"/>
              <a:gd name="T63" fmla="*/ 538 h 26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544" h="2628">
                <a:moveTo>
                  <a:pt x="633" y="538"/>
                </a:moveTo>
                <a:cubicBezTo>
                  <a:pt x="767" y="632"/>
                  <a:pt x="806" y="519"/>
                  <a:pt x="925" y="741"/>
                </a:cubicBezTo>
                <a:cubicBezTo>
                  <a:pt x="890" y="834"/>
                  <a:pt x="814" y="872"/>
                  <a:pt x="753" y="954"/>
                </a:cubicBezTo>
                <a:cubicBezTo>
                  <a:pt x="642" y="1101"/>
                  <a:pt x="640" y="1025"/>
                  <a:pt x="498" y="1007"/>
                </a:cubicBezTo>
                <a:cubicBezTo>
                  <a:pt x="455" y="1096"/>
                  <a:pt x="450" y="1102"/>
                  <a:pt x="392" y="1165"/>
                </a:cubicBezTo>
                <a:cubicBezTo>
                  <a:pt x="311" y="1254"/>
                  <a:pt x="347" y="1256"/>
                  <a:pt x="311" y="1373"/>
                </a:cubicBezTo>
                <a:cubicBezTo>
                  <a:pt x="203" y="1723"/>
                  <a:pt x="195" y="1648"/>
                  <a:pt x="36" y="1648"/>
                </a:cubicBezTo>
                <a:cubicBezTo>
                  <a:pt x="31" y="1744"/>
                  <a:pt x="55" y="1691"/>
                  <a:pt x="0" y="1744"/>
                </a:cubicBezTo>
                <a:cubicBezTo>
                  <a:pt x="132" y="1886"/>
                  <a:pt x="299" y="1831"/>
                  <a:pt x="454" y="1928"/>
                </a:cubicBezTo>
                <a:cubicBezTo>
                  <a:pt x="458" y="1999"/>
                  <a:pt x="426" y="2109"/>
                  <a:pt x="364" y="2167"/>
                </a:cubicBezTo>
                <a:cubicBezTo>
                  <a:pt x="317" y="2211"/>
                  <a:pt x="270" y="2179"/>
                  <a:pt x="286" y="2433"/>
                </a:cubicBezTo>
                <a:cubicBezTo>
                  <a:pt x="512" y="2505"/>
                  <a:pt x="340" y="2628"/>
                  <a:pt x="623" y="2566"/>
                </a:cubicBezTo>
                <a:cubicBezTo>
                  <a:pt x="634" y="2541"/>
                  <a:pt x="648" y="2501"/>
                  <a:pt x="663" y="2476"/>
                </a:cubicBezTo>
                <a:cubicBezTo>
                  <a:pt x="676" y="2455"/>
                  <a:pt x="687" y="2444"/>
                  <a:pt x="691" y="2437"/>
                </a:cubicBezTo>
                <a:lnTo>
                  <a:pt x="804" y="2241"/>
                </a:lnTo>
                <a:cubicBezTo>
                  <a:pt x="807" y="2230"/>
                  <a:pt x="811" y="2175"/>
                  <a:pt x="813" y="2158"/>
                </a:cubicBezTo>
                <a:cubicBezTo>
                  <a:pt x="906" y="2121"/>
                  <a:pt x="908" y="2171"/>
                  <a:pt x="919" y="2090"/>
                </a:cubicBezTo>
                <a:cubicBezTo>
                  <a:pt x="929" y="2013"/>
                  <a:pt x="897" y="2051"/>
                  <a:pt x="835" y="1985"/>
                </a:cubicBezTo>
                <a:cubicBezTo>
                  <a:pt x="852" y="1824"/>
                  <a:pt x="850" y="1983"/>
                  <a:pt x="886" y="1877"/>
                </a:cubicBezTo>
                <a:cubicBezTo>
                  <a:pt x="905" y="1825"/>
                  <a:pt x="880" y="1815"/>
                  <a:pt x="880" y="1735"/>
                </a:cubicBezTo>
                <a:cubicBezTo>
                  <a:pt x="901" y="1715"/>
                  <a:pt x="947" y="1688"/>
                  <a:pt x="956" y="1675"/>
                </a:cubicBezTo>
                <a:cubicBezTo>
                  <a:pt x="996" y="1623"/>
                  <a:pt x="967" y="1641"/>
                  <a:pt x="992" y="1579"/>
                </a:cubicBezTo>
                <a:cubicBezTo>
                  <a:pt x="1042" y="1454"/>
                  <a:pt x="1151" y="1541"/>
                  <a:pt x="1163" y="1247"/>
                </a:cubicBezTo>
                <a:cubicBezTo>
                  <a:pt x="1167" y="1142"/>
                  <a:pt x="1209" y="1184"/>
                  <a:pt x="1328" y="1165"/>
                </a:cubicBezTo>
                <a:cubicBezTo>
                  <a:pt x="1281" y="1073"/>
                  <a:pt x="1301" y="1181"/>
                  <a:pt x="1269" y="1071"/>
                </a:cubicBezTo>
                <a:cubicBezTo>
                  <a:pt x="1407" y="939"/>
                  <a:pt x="1289" y="1076"/>
                  <a:pt x="1403" y="711"/>
                </a:cubicBezTo>
                <a:cubicBezTo>
                  <a:pt x="1445" y="579"/>
                  <a:pt x="1439" y="739"/>
                  <a:pt x="1439" y="483"/>
                </a:cubicBezTo>
                <a:cubicBezTo>
                  <a:pt x="1439" y="347"/>
                  <a:pt x="1461" y="338"/>
                  <a:pt x="1544" y="286"/>
                </a:cubicBezTo>
                <a:cubicBezTo>
                  <a:pt x="1493" y="249"/>
                  <a:pt x="1441" y="148"/>
                  <a:pt x="1492" y="75"/>
                </a:cubicBezTo>
                <a:cubicBezTo>
                  <a:pt x="1076" y="0"/>
                  <a:pt x="1084" y="249"/>
                  <a:pt x="1064" y="286"/>
                </a:cubicBezTo>
                <a:cubicBezTo>
                  <a:pt x="1021" y="363"/>
                  <a:pt x="938" y="362"/>
                  <a:pt x="857" y="410"/>
                </a:cubicBezTo>
                <a:cubicBezTo>
                  <a:pt x="688" y="510"/>
                  <a:pt x="673" y="376"/>
                  <a:pt x="633" y="538"/>
                </a:cubicBezTo>
                <a:close/>
              </a:path>
            </a:pathLst>
          </a:cu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C8312CB5-0608-4083-9023-42E609754A9F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3">
        <xdr:nvSpPr>
          <xdr:cNvPr id="22" name="Ansermanuevo">
            <a:extLst>
              <a:ext uri="{FF2B5EF4-FFF2-40B4-BE49-F238E27FC236}">
                <a16:creationId xmlns:a16="http://schemas.microsoft.com/office/drawing/2014/main" id="{D7F7FCB7-3CAF-4B7C-9C4F-E269AD203C7C}"/>
              </a:ext>
            </a:extLst>
          </xdr:cNvPr>
          <xdr:cNvSpPr>
            <a:spLocks/>
          </xdr:cNvSpPr>
        </xdr:nvSpPr>
        <xdr:spPr bwMode="auto">
          <a:xfrm>
            <a:off x="10191750" y="1181100"/>
            <a:ext cx="895350" cy="619125"/>
          </a:xfrm>
          <a:custGeom>
            <a:avLst/>
            <a:gdLst>
              <a:gd name="T0" fmla="*/ 1174 w 2111"/>
              <a:gd name="T1" fmla="*/ 293 h 1468"/>
              <a:gd name="T2" fmla="*/ 760 w 2111"/>
              <a:gd name="T3" fmla="*/ 232 h 1468"/>
              <a:gd name="T4" fmla="*/ 461 w 2111"/>
              <a:gd name="T5" fmla="*/ 351 h 1468"/>
              <a:gd name="T6" fmla="*/ 154 w 2111"/>
              <a:gd name="T7" fmla="*/ 420 h 1468"/>
              <a:gd name="T8" fmla="*/ 0 w 2111"/>
              <a:gd name="T9" fmla="*/ 769 h 1468"/>
              <a:gd name="T10" fmla="*/ 175 w 2111"/>
              <a:gd name="T11" fmla="*/ 976 h 1468"/>
              <a:gd name="T12" fmla="*/ 281 w 2111"/>
              <a:gd name="T13" fmla="*/ 1069 h 1468"/>
              <a:gd name="T14" fmla="*/ 358 w 2111"/>
              <a:gd name="T15" fmla="*/ 1106 h 1468"/>
              <a:gd name="T16" fmla="*/ 712 w 2111"/>
              <a:gd name="T17" fmla="*/ 1288 h 1468"/>
              <a:gd name="T18" fmla="*/ 944 w 2111"/>
              <a:gd name="T19" fmla="*/ 1463 h 1468"/>
              <a:gd name="T20" fmla="*/ 1145 w 2111"/>
              <a:gd name="T21" fmla="*/ 1369 h 1468"/>
              <a:gd name="T22" fmla="*/ 1322 w 2111"/>
              <a:gd name="T23" fmla="*/ 1239 h 1468"/>
              <a:gd name="T24" fmla="*/ 1413 w 2111"/>
              <a:gd name="T25" fmla="*/ 1060 h 1468"/>
              <a:gd name="T26" fmla="*/ 1444 w 2111"/>
              <a:gd name="T27" fmla="*/ 1046 h 1468"/>
              <a:gd name="T28" fmla="*/ 1392 w 2111"/>
              <a:gd name="T29" fmla="*/ 954 h 1468"/>
              <a:gd name="T30" fmla="*/ 1536 w 2111"/>
              <a:gd name="T31" fmla="*/ 905 h 1468"/>
              <a:gd name="T32" fmla="*/ 1516 w 2111"/>
              <a:gd name="T33" fmla="*/ 763 h 1468"/>
              <a:gd name="T34" fmla="*/ 1651 w 2111"/>
              <a:gd name="T35" fmla="*/ 735 h 1468"/>
              <a:gd name="T36" fmla="*/ 1562 w 2111"/>
              <a:gd name="T37" fmla="*/ 564 h 1468"/>
              <a:gd name="T38" fmla="*/ 1760 w 2111"/>
              <a:gd name="T39" fmla="*/ 610 h 1468"/>
              <a:gd name="T40" fmla="*/ 2021 w 2111"/>
              <a:gd name="T41" fmla="*/ 458 h 1468"/>
              <a:gd name="T42" fmla="*/ 1966 w 2111"/>
              <a:gd name="T43" fmla="*/ 118 h 1468"/>
              <a:gd name="T44" fmla="*/ 1909 w 2111"/>
              <a:gd name="T45" fmla="*/ 219 h 1468"/>
              <a:gd name="T46" fmla="*/ 1413 w 2111"/>
              <a:gd name="T47" fmla="*/ 184 h 1468"/>
              <a:gd name="T48" fmla="*/ 1190 w 2111"/>
              <a:gd name="T49" fmla="*/ 0 h 1468"/>
              <a:gd name="T50" fmla="*/ 1174 w 2111"/>
              <a:gd name="T51" fmla="*/ 293 h 14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2111" h="1468">
                <a:moveTo>
                  <a:pt x="1174" y="293"/>
                </a:moveTo>
                <a:cubicBezTo>
                  <a:pt x="1066" y="305"/>
                  <a:pt x="832" y="268"/>
                  <a:pt x="760" y="232"/>
                </a:cubicBezTo>
                <a:cubicBezTo>
                  <a:pt x="663" y="392"/>
                  <a:pt x="765" y="349"/>
                  <a:pt x="461" y="351"/>
                </a:cubicBezTo>
                <a:cubicBezTo>
                  <a:pt x="311" y="351"/>
                  <a:pt x="274" y="447"/>
                  <a:pt x="154" y="420"/>
                </a:cubicBezTo>
                <a:cubicBezTo>
                  <a:pt x="106" y="601"/>
                  <a:pt x="101" y="652"/>
                  <a:pt x="0" y="769"/>
                </a:cubicBezTo>
                <a:cubicBezTo>
                  <a:pt x="203" y="853"/>
                  <a:pt x="71" y="860"/>
                  <a:pt x="175" y="976"/>
                </a:cubicBezTo>
                <a:lnTo>
                  <a:pt x="281" y="1069"/>
                </a:lnTo>
                <a:cubicBezTo>
                  <a:pt x="325" y="1105"/>
                  <a:pt x="273" y="1084"/>
                  <a:pt x="358" y="1106"/>
                </a:cubicBezTo>
                <a:cubicBezTo>
                  <a:pt x="685" y="1190"/>
                  <a:pt x="274" y="1253"/>
                  <a:pt x="712" y="1288"/>
                </a:cubicBezTo>
                <a:cubicBezTo>
                  <a:pt x="833" y="1297"/>
                  <a:pt x="918" y="1355"/>
                  <a:pt x="944" y="1463"/>
                </a:cubicBezTo>
                <a:cubicBezTo>
                  <a:pt x="1075" y="1422"/>
                  <a:pt x="1074" y="1468"/>
                  <a:pt x="1145" y="1369"/>
                </a:cubicBezTo>
                <a:cubicBezTo>
                  <a:pt x="1246" y="1227"/>
                  <a:pt x="1178" y="1308"/>
                  <a:pt x="1322" y="1239"/>
                </a:cubicBezTo>
                <a:cubicBezTo>
                  <a:pt x="1328" y="1108"/>
                  <a:pt x="1287" y="1118"/>
                  <a:pt x="1413" y="1060"/>
                </a:cubicBezTo>
                <a:lnTo>
                  <a:pt x="1444" y="1046"/>
                </a:lnTo>
                <a:cubicBezTo>
                  <a:pt x="1406" y="1029"/>
                  <a:pt x="1352" y="1022"/>
                  <a:pt x="1392" y="954"/>
                </a:cubicBezTo>
                <a:cubicBezTo>
                  <a:pt x="1426" y="894"/>
                  <a:pt x="1459" y="923"/>
                  <a:pt x="1536" y="905"/>
                </a:cubicBezTo>
                <a:cubicBezTo>
                  <a:pt x="1519" y="838"/>
                  <a:pt x="1477" y="800"/>
                  <a:pt x="1516" y="763"/>
                </a:cubicBezTo>
                <a:cubicBezTo>
                  <a:pt x="1563" y="720"/>
                  <a:pt x="1596" y="770"/>
                  <a:pt x="1651" y="735"/>
                </a:cubicBezTo>
                <a:cubicBezTo>
                  <a:pt x="1585" y="689"/>
                  <a:pt x="1542" y="688"/>
                  <a:pt x="1562" y="564"/>
                </a:cubicBezTo>
                <a:cubicBezTo>
                  <a:pt x="1683" y="531"/>
                  <a:pt x="1680" y="560"/>
                  <a:pt x="1760" y="610"/>
                </a:cubicBezTo>
                <a:cubicBezTo>
                  <a:pt x="1837" y="527"/>
                  <a:pt x="1865" y="457"/>
                  <a:pt x="2021" y="458"/>
                </a:cubicBezTo>
                <a:cubicBezTo>
                  <a:pt x="2064" y="291"/>
                  <a:pt x="2111" y="206"/>
                  <a:pt x="1966" y="118"/>
                </a:cubicBezTo>
                <a:lnTo>
                  <a:pt x="1909" y="219"/>
                </a:lnTo>
                <a:cubicBezTo>
                  <a:pt x="1750" y="233"/>
                  <a:pt x="1573" y="198"/>
                  <a:pt x="1413" y="184"/>
                </a:cubicBezTo>
                <a:cubicBezTo>
                  <a:pt x="1339" y="60"/>
                  <a:pt x="1381" y="34"/>
                  <a:pt x="1190" y="0"/>
                </a:cubicBezTo>
                <a:cubicBezTo>
                  <a:pt x="1251" y="140"/>
                  <a:pt x="1258" y="172"/>
                  <a:pt x="1174" y="293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6B0AF066-C00C-4EF5-BE1B-100987B128DF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8">
        <xdr:nvSpPr>
          <xdr:cNvPr id="23" name="Ginebra">
            <a:extLst>
              <a:ext uri="{FF2B5EF4-FFF2-40B4-BE49-F238E27FC236}">
                <a16:creationId xmlns:a16="http://schemas.microsoft.com/office/drawing/2014/main" id="{71EE5816-2299-439C-9812-7BAC1FE0D597}"/>
              </a:ext>
            </a:extLst>
          </xdr:cNvPr>
          <xdr:cNvSpPr>
            <a:spLocks/>
          </xdr:cNvSpPr>
        </xdr:nvSpPr>
        <xdr:spPr bwMode="auto">
          <a:xfrm>
            <a:off x="9486900" y="4800600"/>
            <a:ext cx="876300" cy="590550"/>
          </a:xfrm>
          <a:custGeom>
            <a:avLst/>
            <a:gdLst>
              <a:gd name="T0" fmla="*/ 925 w 2091"/>
              <a:gd name="T1" fmla="*/ 582 h 1382"/>
              <a:gd name="T2" fmla="*/ 200 w 2091"/>
              <a:gd name="T3" fmla="*/ 623 h 1382"/>
              <a:gd name="T4" fmla="*/ 104 w 2091"/>
              <a:gd name="T5" fmla="*/ 794 h 1382"/>
              <a:gd name="T6" fmla="*/ 14 w 2091"/>
              <a:gd name="T7" fmla="*/ 967 h 1382"/>
              <a:gd name="T8" fmla="*/ 288 w 2091"/>
              <a:gd name="T9" fmla="*/ 1109 h 1382"/>
              <a:gd name="T10" fmla="*/ 691 w 2091"/>
              <a:gd name="T11" fmla="*/ 1139 h 1382"/>
              <a:gd name="T12" fmla="*/ 848 w 2091"/>
              <a:gd name="T13" fmla="*/ 1216 h 1382"/>
              <a:gd name="T14" fmla="*/ 946 w 2091"/>
              <a:gd name="T15" fmla="*/ 1379 h 1382"/>
              <a:gd name="T16" fmla="*/ 1134 w 2091"/>
              <a:gd name="T17" fmla="*/ 1382 h 1382"/>
              <a:gd name="T18" fmla="*/ 1367 w 2091"/>
              <a:gd name="T19" fmla="*/ 1105 h 1382"/>
              <a:gd name="T20" fmla="*/ 1806 w 2091"/>
              <a:gd name="T21" fmla="*/ 1134 h 1382"/>
              <a:gd name="T22" fmla="*/ 1945 w 2091"/>
              <a:gd name="T23" fmla="*/ 739 h 1382"/>
              <a:gd name="T24" fmla="*/ 2054 w 2091"/>
              <a:gd name="T25" fmla="*/ 583 h 1382"/>
              <a:gd name="T26" fmla="*/ 2087 w 2091"/>
              <a:gd name="T27" fmla="*/ 361 h 1382"/>
              <a:gd name="T28" fmla="*/ 1968 w 2091"/>
              <a:gd name="T29" fmla="*/ 377 h 1382"/>
              <a:gd name="T30" fmla="*/ 1906 w 2091"/>
              <a:gd name="T31" fmla="*/ 210 h 1382"/>
              <a:gd name="T32" fmla="*/ 1452 w 2091"/>
              <a:gd name="T33" fmla="*/ 208 h 1382"/>
              <a:gd name="T34" fmla="*/ 1309 w 2091"/>
              <a:gd name="T35" fmla="*/ 286 h 1382"/>
              <a:gd name="T36" fmla="*/ 1148 w 2091"/>
              <a:gd name="T37" fmla="*/ 345 h 1382"/>
              <a:gd name="T38" fmla="*/ 925 w 2091"/>
              <a:gd name="T39" fmla="*/ 582 h 1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091" h="1382">
                <a:moveTo>
                  <a:pt x="925" y="582"/>
                </a:moveTo>
                <a:cubicBezTo>
                  <a:pt x="683" y="592"/>
                  <a:pt x="437" y="577"/>
                  <a:pt x="200" y="623"/>
                </a:cubicBezTo>
                <a:cubicBezTo>
                  <a:pt x="180" y="749"/>
                  <a:pt x="194" y="743"/>
                  <a:pt x="104" y="794"/>
                </a:cubicBezTo>
                <a:cubicBezTo>
                  <a:pt x="0" y="854"/>
                  <a:pt x="44" y="817"/>
                  <a:pt x="14" y="967"/>
                </a:cubicBezTo>
                <a:cubicBezTo>
                  <a:pt x="129" y="1028"/>
                  <a:pt x="143" y="1063"/>
                  <a:pt x="288" y="1109"/>
                </a:cubicBezTo>
                <a:cubicBezTo>
                  <a:pt x="455" y="1161"/>
                  <a:pt x="492" y="1136"/>
                  <a:pt x="691" y="1139"/>
                </a:cubicBezTo>
                <a:cubicBezTo>
                  <a:pt x="825" y="1141"/>
                  <a:pt x="764" y="1156"/>
                  <a:pt x="848" y="1216"/>
                </a:cubicBezTo>
                <a:cubicBezTo>
                  <a:pt x="965" y="1298"/>
                  <a:pt x="920" y="1212"/>
                  <a:pt x="946" y="1379"/>
                </a:cubicBezTo>
                <a:lnTo>
                  <a:pt x="1134" y="1382"/>
                </a:lnTo>
                <a:cubicBezTo>
                  <a:pt x="1191" y="1207"/>
                  <a:pt x="1140" y="1151"/>
                  <a:pt x="1367" y="1105"/>
                </a:cubicBezTo>
                <a:cubicBezTo>
                  <a:pt x="1620" y="1053"/>
                  <a:pt x="1538" y="1186"/>
                  <a:pt x="1806" y="1134"/>
                </a:cubicBezTo>
                <a:cubicBezTo>
                  <a:pt x="1874" y="872"/>
                  <a:pt x="1767" y="951"/>
                  <a:pt x="1945" y="739"/>
                </a:cubicBezTo>
                <a:lnTo>
                  <a:pt x="2054" y="583"/>
                </a:lnTo>
                <a:cubicBezTo>
                  <a:pt x="2091" y="530"/>
                  <a:pt x="2084" y="448"/>
                  <a:pt x="2087" y="361"/>
                </a:cubicBezTo>
                <a:lnTo>
                  <a:pt x="1968" y="377"/>
                </a:lnTo>
                <a:cubicBezTo>
                  <a:pt x="1970" y="259"/>
                  <a:pt x="1981" y="260"/>
                  <a:pt x="1906" y="210"/>
                </a:cubicBezTo>
                <a:cubicBezTo>
                  <a:pt x="1594" y="0"/>
                  <a:pt x="1554" y="145"/>
                  <a:pt x="1452" y="208"/>
                </a:cubicBezTo>
                <a:cubicBezTo>
                  <a:pt x="1397" y="242"/>
                  <a:pt x="1370" y="249"/>
                  <a:pt x="1309" y="286"/>
                </a:cubicBezTo>
                <a:cubicBezTo>
                  <a:pt x="1246" y="326"/>
                  <a:pt x="1215" y="325"/>
                  <a:pt x="1148" y="345"/>
                </a:cubicBezTo>
                <a:cubicBezTo>
                  <a:pt x="932" y="410"/>
                  <a:pt x="955" y="464"/>
                  <a:pt x="925" y="582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600F41E1-1F5D-49CA-9F23-DB5A4857B36D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4">
        <xdr:nvSpPr>
          <xdr:cNvPr id="24" name="Riofrio">
            <a:extLst>
              <a:ext uri="{FF2B5EF4-FFF2-40B4-BE49-F238E27FC236}">
                <a16:creationId xmlns:a16="http://schemas.microsoft.com/office/drawing/2014/main" id="{B1E4BFB6-3C17-4CEB-A9C3-2D9A6AC93632}"/>
              </a:ext>
            </a:extLst>
          </xdr:cNvPr>
          <xdr:cNvSpPr>
            <a:spLocks/>
          </xdr:cNvSpPr>
        </xdr:nvSpPr>
        <xdr:spPr bwMode="auto">
          <a:xfrm>
            <a:off x="8915400" y="3533775"/>
            <a:ext cx="857250" cy="647700"/>
          </a:xfrm>
          <a:custGeom>
            <a:avLst/>
            <a:gdLst>
              <a:gd name="T0" fmla="*/ 1448 w 2045"/>
              <a:gd name="T1" fmla="*/ 62 h 1528"/>
              <a:gd name="T2" fmla="*/ 1295 w 2045"/>
              <a:gd name="T3" fmla="*/ 284 h 1528"/>
              <a:gd name="T4" fmla="*/ 1179 w 2045"/>
              <a:gd name="T5" fmla="*/ 353 h 1528"/>
              <a:gd name="T6" fmla="*/ 1001 w 2045"/>
              <a:gd name="T7" fmla="*/ 326 h 1528"/>
              <a:gd name="T8" fmla="*/ 822 w 2045"/>
              <a:gd name="T9" fmla="*/ 485 h 1528"/>
              <a:gd name="T10" fmla="*/ 794 w 2045"/>
              <a:gd name="T11" fmla="*/ 437 h 1528"/>
              <a:gd name="T12" fmla="*/ 757 w 2045"/>
              <a:gd name="T13" fmla="*/ 374 h 1528"/>
              <a:gd name="T14" fmla="*/ 486 w 2045"/>
              <a:gd name="T15" fmla="*/ 374 h 1528"/>
              <a:gd name="T16" fmla="*/ 274 w 2045"/>
              <a:gd name="T17" fmla="*/ 332 h 1528"/>
              <a:gd name="T18" fmla="*/ 248 w 2045"/>
              <a:gd name="T19" fmla="*/ 749 h 1528"/>
              <a:gd name="T20" fmla="*/ 84 w 2045"/>
              <a:gd name="T21" fmla="*/ 1063 h 1528"/>
              <a:gd name="T22" fmla="*/ 586 w 2045"/>
              <a:gd name="T23" fmla="*/ 1005 h 1528"/>
              <a:gd name="T24" fmla="*/ 700 w 2045"/>
              <a:gd name="T25" fmla="*/ 1501 h 1528"/>
              <a:gd name="T26" fmla="*/ 869 w 2045"/>
              <a:gd name="T27" fmla="*/ 1462 h 1528"/>
              <a:gd name="T28" fmla="*/ 1013 w 2045"/>
              <a:gd name="T29" fmla="*/ 1390 h 1528"/>
              <a:gd name="T30" fmla="*/ 1186 w 2045"/>
              <a:gd name="T31" fmla="*/ 1159 h 1528"/>
              <a:gd name="T32" fmla="*/ 1453 w 2045"/>
              <a:gd name="T33" fmla="*/ 1132 h 1528"/>
              <a:gd name="T34" fmla="*/ 1554 w 2045"/>
              <a:gd name="T35" fmla="*/ 1101 h 1528"/>
              <a:gd name="T36" fmla="*/ 1473 w 2045"/>
              <a:gd name="T37" fmla="*/ 923 h 1528"/>
              <a:gd name="T38" fmla="*/ 1597 w 2045"/>
              <a:gd name="T39" fmla="*/ 754 h 1528"/>
              <a:gd name="T40" fmla="*/ 1734 w 2045"/>
              <a:gd name="T41" fmla="*/ 597 h 1528"/>
              <a:gd name="T42" fmla="*/ 1798 w 2045"/>
              <a:gd name="T43" fmla="*/ 721 h 1528"/>
              <a:gd name="T44" fmla="*/ 2037 w 2045"/>
              <a:gd name="T45" fmla="*/ 511 h 1528"/>
              <a:gd name="T46" fmla="*/ 2032 w 2045"/>
              <a:gd name="T47" fmla="*/ 166 h 1528"/>
              <a:gd name="T48" fmla="*/ 1735 w 2045"/>
              <a:gd name="T49" fmla="*/ 0 h 1528"/>
              <a:gd name="T50" fmla="*/ 1609 w 2045"/>
              <a:gd name="T51" fmla="*/ 49 h 1528"/>
              <a:gd name="T52" fmla="*/ 1448 w 2045"/>
              <a:gd name="T53" fmla="*/ 62 h 15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2045" h="1528">
                <a:moveTo>
                  <a:pt x="1448" y="62"/>
                </a:moveTo>
                <a:cubicBezTo>
                  <a:pt x="1378" y="307"/>
                  <a:pt x="1426" y="159"/>
                  <a:pt x="1295" y="284"/>
                </a:cubicBezTo>
                <a:cubicBezTo>
                  <a:pt x="1222" y="353"/>
                  <a:pt x="1305" y="351"/>
                  <a:pt x="1179" y="353"/>
                </a:cubicBezTo>
                <a:cubicBezTo>
                  <a:pt x="1110" y="355"/>
                  <a:pt x="1095" y="326"/>
                  <a:pt x="1001" y="326"/>
                </a:cubicBezTo>
                <a:cubicBezTo>
                  <a:pt x="910" y="433"/>
                  <a:pt x="977" y="484"/>
                  <a:pt x="822" y="485"/>
                </a:cubicBezTo>
                <a:cubicBezTo>
                  <a:pt x="803" y="461"/>
                  <a:pt x="803" y="453"/>
                  <a:pt x="794" y="437"/>
                </a:cubicBezTo>
                <a:lnTo>
                  <a:pt x="757" y="374"/>
                </a:lnTo>
                <a:cubicBezTo>
                  <a:pt x="595" y="376"/>
                  <a:pt x="738" y="353"/>
                  <a:pt x="486" y="374"/>
                </a:cubicBezTo>
                <a:cubicBezTo>
                  <a:pt x="300" y="389"/>
                  <a:pt x="393" y="268"/>
                  <a:pt x="274" y="332"/>
                </a:cubicBezTo>
                <a:cubicBezTo>
                  <a:pt x="253" y="373"/>
                  <a:pt x="268" y="648"/>
                  <a:pt x="248" y="749"/>
                </a:cubicBezTo>
                <a:cubicBezTo>
                  <a:pt x="216" y="910"/>
                  <a:pt x="0" y="897"/>
                  <a:pt x="84" y="1063"/>
                </a:cubicBezTo>
                <a:cubicBezTo>
                  <a:pt x="176" y="1080"/>
                  <a:pt x="362" y="904"/>
                  <a:pt x="586" y="1005"/>
                </a:cubicBezTo>
                <a:cubicBezTo>
                  <a:pt x="748" y="1078"/>
                  <a:pt x="699" y="1348"/>
                  <a:pt x="700" y="1501"/>
                </a:cubicBezTo>
                <a:cubicBezTo>
                  <a:pt x="811" y="1528"/>
                  <a:pt x="795" y="1510"/>
                  <a:pt x="869" y="1462"/>
                </a:cubicBezTo>
                <a:cubicBezTo>
                  <a:pt x="924" y="1426"/>
                  <a:pt x="960" y="1414"/>
                  <a:pt x="1013" y="1390"/>
                </a:cubicBezTo>
                <a:cubicBezTo>
                  <a:pt x="1049" y="1357"/>
                  <a:pt x="1013" y="1204"/>
                  <a:pt x="1186" y="1159"/>
                </a:cubicBezTo>
                <a:cubicBezTo>
                  <a:pt x="1321" y="1124"/>
                  <a:pt x="1380" y="1140"/>
                  <a:pt x="1453" y="1132"/>
                </a:cubicBezTo>
                <a:lnTo>
                  <a:pt x="1554" y="1101"/>
                </a:lnTo>
                <a:cubicBezTo>
                  <a:pt x="1580" y="938"/>
                  <a:pt x="1542" y="1050"/>
                  <a:pt x="1473" y="923"/>
                </a:cubicBezTo>
                <a:cubicBezTo>
                  <a:pt x="1494" y="766"/>
                  <a:pt x="1529" y="844"/>
                  <a:pt x="1597" y="754"/>
                </a:cubicBezTo>
                <a:cubicBezTo>
                  <a:pt x="1663" y="667"/>
                  <a:pt x="1607" y="627"/>
                  <a:pt x="1734" y="597"/>
                </a:cubicBezTo>
                <a:cubicBezTo>
                  <a:pt x="1750" y="633"/>
                  <a:pt x="1773" y="688"/>
                  <a:pt x="1798" y="721"/>
                </a:cubicBezTo>
                <a:cubicBezTo>
                  <a:pt x="1875" y="511"/>
                  <a:pt x="1881" y="622"/>
                  <a:pt x="2037" y="511"/>
                </a:cubicBezTo>
                <a:cubicBezTo>
                  <a:pt x="2045" y="244"/>
                  <a:pt x="1991" y="328"/>
                  <a:pt x="2032" y="166"/>
                </a:cubicBezTo>
                <a:cubicBezTo>
                  <a:pt x="1776" y="111"/>
                  <a:pt x="1892" y="205"/>
                  <a:pt x="1735" y="0"/>
                </a:cubicBezTo>
                <a:cubicBezTo>
                  <a:pt x="1659" y="19"/>
                  <a:pt x="1702" y="26"/>
                  <a:pt x="1609" y="49"/>
                </a:cubicBezTo>
                <a:cubicBezTo>
                  <a:pt x="1552" y="62"/>
                  <a:pt x="1507" y="60"/>
                  <a:pt x="1448" y="62"/>
                </a:cubicBezTo>
                <a:close/>
              </a:path>
            </a:pathLst>
          </a:cu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7F16A87F-FC26-4D57-A846-F1C3274F8E39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2">
        <xdr:nvSpPr>
          <xdr:cNvPr id="25" name="La Victoria">
            <a:extLst>
              <a:ext uri="{FF2B5EF4-FFF2-40B4-BE49-F238E27FC236}">
                <a16:creationId xmlns:a16="http://schemas.microsoft.com/office/drawing/2014/main" id="{B5F65256-620E-4EF1-982A-4F3E860A036F}"/>
              </a:ext>
            </a:extLst>
          </xdr:cNvPr>
          <xdr:cNvSpPr>
            <a:spLocks/>
          </xdr:cNvSpPr>
        </xdr:nvSpPr>
        <xdr:spPr bwMode="auto">
          <a:xfrm>
            <a:off x="10410825" y="2295525"/>
            <a:ext cx="762000" cy="542925"/>
          </a:xfrm>
          <a:custGeom>
            <a:avLst/>
            <a:gdLst>
              <a:gd name="T0" fmla="*/ 160 w 1788"/>
              <a:gd name="T1" fmla="*/ 806 h 1291"/>
              <a:gd name="T2" fmla="*/ 382 w 1788"/>
              <a:gd name="T3" fmla="*/ 745 h 1291"/>
              <a:gd name="T4" fmla="*/ 448 w 1788"/>
              <a:gd name="T5" fmla="*/ 816 h 1291"/>
              <a:gd name="T6" fmla="*/ 584 w 1788"/>
              <a:gd name="T7" fmla="*/ 903 h 1291"/>
              <a:gd name="T8" fmla="*/ 740 w 1788"/>
              <a:gd name="T9" fmla="*/ 968 h 1291"/>
              <a:gd name="T10" fmla="*/ 768 w 1788"/>
              <a:gd name="T11" fmla="*/ 1262 h 1291"/>
              <a:gd name="T12" fmla="*/ 999 w 1788"/>
              <a:gd name="T13" fmla="*/ 1145 h 1291"/>
              <a:gd name="T14" fmla="*/ 1102 w 1788"/>
              <a:gd name="T15" fmla="*/ 1291 h 1291"/>
              <a:gd name="T16" fmla="*/ 1113 w 1788"/>
              <a:gd name="T17" fmla="*/ 1279 h 1291"/>
              <a:gd name="T18" fmla="*/ 1123 w 1788"/>
              <a:gd name="T19" fmla="*/ 1268 h 1291"/>
              <a:gd name="T20" fmla="*/ 1413 w 1788"/>
              <a:gd name="T21" fmla="*/ 1215 h 1291"/>
              <a:gd name="T22" fmla="*/ 1485 w 1788"/>
              <a:gd name="T23" fmla="*/ 1194 h 1291"/>
              <a:gd name="T24" fmla="*/ 1511 w 1788"/>
              <a:gd name="T25" fmla="*/ 1175 h 1291"/>
              <a:gd name="T26" fmla="*/ 1658 w 1788"/>
              <a:gd name="T27" fmla="*/ 1035 h 1291"/>
              <a:gd name="T28" fmla="*/ 1656 w 1788"/>
              <a:gd name="T29" fmla="*/ 904 h 1291"/>
              <a:gd name="T30" fmla="*/ 1754 w 1788"/>
              <a:gd name="T31" fmla="*/ 834 h 1291"/>
              <a:gd name="T32" fmla="*/ 1694 w 1788"/>
              <a:gd name="T33" fmla="*/ 751 h 1291"/>
              <a:gd name="T34" fmla="*/ 1788 w 1788"/>
              <a:gd name="T35" fmla="*/ 676 h 1291"/>
              <a:gd name="T36" fmla="*/ 1738 w 1788"/>
              <a:gd name="T37" fmla="*/ 537 h 1291"/>
              <a:gd name="T38" fmla="*/ 1787 w 1788"/>
              <a:gd name="T39" fmla="*/ 351 h 1291"/>
              <a:gd name="T40" fmla="*/ 1698 w 1788"/>
              <a:gd name="T41" fmla="*/ 287 h 1291"/>
              <a:gd name="T42" fmla="*/ 1573 w 1788"/>
              <a:gd name="T43" fmla="*/ 355 h 1291"/>
              <a:gd name="T44" fmla="*/ 1286 w 1788"/>
              <a:gd name="T45" fmla="*/ 326 h 1291"/>
              <a:gd name="T46" fmla="*/ 1216 w 1788"/>
              <a:gd name="T47" fmla="*/ 285 h 1291"/>
              <a:gd name="T48" fmla="*/ 1050 w 1788"/>
              <a:gd name="T49" fmla="*/ 232 h 1291"/>
              <a:gd name="T50" fmla="*/ 422 w 1788"/>
              <a:gd name="T51" fmla="*/ 0 h 1291"/>
              <a:gd name="T52" fmla="*/ 385 w 1788"/>
              <a:gd name="T53" fmla="*/ 257 h 1291"/>
              <a:gd name="T54" fmla="*/ 305 w 1788"/>
              <a:gd name="T55" fmla="*/ 357 h 1291"/>
              <a:gd name="T56" fmla="*/ 237 w 1788"/>
              <a:gd name="T57" fmla="*/ 468 h 1291"/>
              <a:gd name="T58" fmla="*/ 162 w 1788"/>
              <a:gd name="T59" fmla="*/ 547 h 1291"/>
              <a:gd name="T60" fmla="*/ 137 w 1788"/>
              <a:gd name="T61" fmla="*/ 567 h 1291"/>
              <a:gd name="T62" fmla="*/ 34 w 1788"/>
              <a:gd name="T63" fmla="*/ 681 h 1291"/>
              <a:gd name="T64" fmla="*/ 160 w 1788"/>
              <a:gd name="T65" fmla="*/ 806 h 12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788" h="1291">
                <a:moveTo>
                  <a:pt x="160" y="806"/>
                </a:moveTo>
                <a:cubicBezTo>
                  <a:pt x="275" y="740"/>
                  <a:pt x="182" y="739"/>
                  <a:pt x="382" y="745"/>
                </a:cubicBezTo>
                <a:lnTo>
                  <a:pt x="448" y="816"/>
                </a:lnTo>
                <a:cubicBezTo>
                  <a:pt x="534" y="872"/>
                  <a:pt x="489" y="793"/>
                  <a:pt x="584" y="903"/>
                </a:cubicBezTo>
                <a:cubicBezTo>
                  <a:pt x="634" y="960"/>
                  <a:pt x="627" y="946"/>
                  <a:pt x="740" y="968"/>
                </a:cubicBezTo>
                <a:lnTo>
                  <a:pt x="768" y="1262"/>
                </a:lnTo>
                <a:cubicBezTo>
                  <a:pt x="1005" y="1285"/>
                  <a:pt x="886" y="1141"/>
                  <a:pt x="999" y="1145"/>
                </a:cubicBezTo>
                <a:cubicBezTo>
                  <a:pt x="1076" y="1180"/>
                  <a:pt x="1049" y="1206"/>
                  <a:pt x="1102" y="1291"/>
                </a:cubicBezTo>
                <a:cubicBezTo>
                  <a:pt x="1106" y="1288"/>
                  <a:pt x="1111" y="1276"/>
                  <a:pt x="1113" y="1279"/>
                </a:cubicBezTo>
                <a:cubicBezTo>
                  <a:pt x="1114" y="1283"/>
                  <a:pt x="1121" y="1270"/>
                  <a:pt x="1123" y="1268"/>
                </a:cubicBezTo>
                <a:cubicBezTo>
                  <a:pt x="1235" y="1153"/>
                  <a:pt x="1222" y="1237"/>
                  <a:pt x="1413" y="1215"/>
                </a:cubicBezTo>
                <a:cubicBezTo>
                  <a:pt x="1483" y="1207"/>
                  <a:pt x="1442" y="1217"/>
                  <a:pt x="1485" y="1194"/>
                </a:cubicBezTo>
                <a:cubicBezTo>
                  <a:pt x="1491" y="1190"/>
                  <a:pt x="1506" y="1179"/>
                  <a:pt x="1511" y="1175"/>
                </a:cubicBezTo>
                <a:cubicBezTo>
                  <a:pt x="1648" y="1053"/>
                  <a:pt x="1466" y="1131"/>
                  <a:pt x="1658" y="1035"/>
                </a:cubicBezTo>
                <a:lnTo>
                  <a:pt x="1656" y="904"/>
                </a:lnTo>
                <a:lnTo>
                  <a:pt x="1754" y="834"/>
                </a:lnTo>
                <a:lnTo>
                  <a:pt x="1694" y="751"/>
                </a:lnTo>
                <a:cubicBezTo>
                  <a:pt x="1739" y="677"/>
                  <a:pt x="1703" y="727"/>
                  <a:pt x="1788" y="676"/>
                </a:cubicBezTo>
                <a:cubicBezTo>
                  <a:pt x="1716" y="614"/>
                  <a:pt x="1702" y="636"/>
                  <a:pt x="1738" y="537"/>
                </a:cubicBezTo>
                <a:cubicBezTo>
                  <a:pt x="1764" y="468"/>
                  <a:pt x="1763" y="435"/>
                  <a:pt x="1787" y="351"/>
                </a:cubicBezTo>
                <a:cubicBezTo>
                  <a:pt x="1705" y="326"/>
                  <a:pt x="1745" y="353"/>
                  <a:pt x="1698" y="287"/>
                </a:cubicBezTo>
                <a:cubicBezTo>
                  <a:pt x="1588" y="316"/>
                  <a:pt x="1661" y="333"/>
                  <a:pt x="1573" y="355"/>
                </a:cubicBezTo>
                <a:lnTo>
                  <a:pt x="1286" y="326"/>
                </a:lnTo>
                <a:cubicBezTo>
                  <a:pt x="1194" y="291"/>
                  <a:pt x="1285" y="313"/>
                  <a:pt x="1216" y="285"/>
                </a:cubicBezTo>
                <a:cubicBezTo>
                  <a:pt x="1116" y="246"/>
                  <a:pt x="1157" y="308"/>
                  <a:pt x="1050" y="232"/>
                </a:cubicBezTo>
                <a:cubicBezTo>
                  <a:pt x="955" y="166"/>
                  <a:pt x="518" y="5"/>
                  <a:pt x="422" y="0"/>
                </a:cubicBezTo>
                <a:cubicBezTo>
                  <a:pt x="357" y="194"/>
                  <a:pt x="449" y="131"/>
                  <a:pt x="385" y="257"/>
                </a:cubicBezTo>
                <a:cubicBezTo>
                  <a:pt x="362" y="304"/>
                  <a:pt x="342" y="321"/>
                  <a:pt x="305" y="357"/>
                </a:cubicBezTo>
                <a:cubicBezTo>
                  <a:pt x="220" y="439"/>
                  <a:pt x="299" y="346"/>
                  <a:pt x="237" y="468"/>
                </a:cubicBezTo>
                <a:cubicBezTo>
                  <a:pt x="187" y="568"/>
                  <a:pt x="234" y="490"/>
                  <a:pt x="162" y="547"/>
                </a:cubicBezTo>
                <a:lnTo>
                  <a:pt x="137" y="567"/>
                </a:lnTo>
                <a:cubicBezTo>
                  <a:pt x="44" y="645"/>
                  <a:pt x="39" y="632"/>
                  <a:pt x="34" y="681"/>
                </a:cubicBezTo>
                <a:cubicBezTo>
                  <a:pt x="21" y="807"/>
                  <a:pt x="0" y="665"/>
                  <a:pt x="160" y="806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22119C43-F694-4E7D-8CCA-0D93ACF51661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3">
        <xdr:nvSpPr>
          <xdr:cNvPr id="26" name="La cumbre">
            <a:extLst>
              <a:ext uri="{FF2B5EF4-FFF2-40B4-BE49-F238E27FC236}">
                <a16:creationId xmlns:a16="http://schemas.microsoft.com/office/drawing/2014/main" id="{B72ADD75-3E9E-4C3F-8E7E-3A03661ABC8B}"/>
              </a:ext>
            </a:extLst>
          </xdr:cNvPr>
          <xdr:cNvSpPr>
            <a:spLocks/>
          </xdr:cNvSpPr>
        </xdr:nvSpPr>
        <xdr:spPr bwMode="auto">
          <a:xfrm>
            <a:off x="8277225" y="5010150"/>
            <a:ext cx="514350" cy="733425"/>
          </a:xfrm>
          <a:custGeom>
            <a:avLst/>
            <a:gdLst>
              <a:gd name="T0" fmla="*/ 11 w 1223"/>
              <a:gd name="T1" fmla="*/ 733 h 1739"/>
              <a:gd name="T2" fmla="*/ 53 w 1223"/>
              <a:gd name="T3" fmla="*/ 934 h 1739"/>
              <a:gd name="T4" fmla="*/ 4 w 1223"/>
              <a:gd name="T5" fmla="*/ 1174 h 1739"/>
              <a:gd name="T6" fmla="*/ 276 w 1223"/>
              <a:gd name="T7" fmla="*/ 1080 h 1739"/>
              <a:gd name="T8" fmla="*/ 333 w 1223"/>
              <a:gd name="T9" fmla="*/ 1511 h 1739"/>
              <a:gd name="T10" fmla="*/ 457 w 1223"/>
              <a:gd name="T11" fmla="*/ 1558 h 1739"/>
              <a:gd name="T12" fmla="*/ 470 w 1223"/>
              <a:gd name="T13" fmla="*/ 1724 h 1739"/>
              <a:gd name="T14" fmla="*/ 652 w 1223"/>
              <a:gd name="T15" fmla="*/ 1531 h 1739"/>
              <a:gd name="T16" fmla="*/ 792 w 1223"/>
              <a:gd name="T17" fmla="*/ 1226 h 1739"/>
              <a:gd name="T18" fmla="*/ 870 w 1223"/>
              <a:gd name="T19" fmla="*/ 1017 h 1739"/>
              <a:gd name="T20" fmla="*/ 973 w 1223"/>
              <a:gd name="T21" fmla="*/ 1061 h 1739"/>
              <a:gd name="T22" fmla="*/ 1123 w 1223"/>
              <a:gd name="T23" fmla="*/ 851 h 1739"/>
              <a:gd name="T24" fmla="*/ 1146 w 1223"/>
              <a:gd name="T25" fmla="*/ 692 h 1739"/>
              <a:gd name="T26" fmla="*/ 1223 w 1223"/>
              <a:gd name="T27" fmla="*/ 596 h 1739"/>
              <a:gd name="T28" fmla="*/ 1030 w 1223"/>
              <a:gd name="T29" fmla="*/ 176 h 1739"/>
              <a:gd name="T30" fmla="*/ 891 w 1223"/>
              <a:gd name="T31" fmla="*/ 221 h 1739"/>
              <a:gd name="T32" fmla="*/ 724 w 1223"/>
              <a:gd name="T33" fmla="*/ 168 h 1739"/>
              <a:gd name="T34" fmla="*/ 626 w 1223"/>
              <a:gd name="T35" fmla="*/ 150 h 1739"/>
              <a:gd name="T36" fmla="*/ 584 w 1223"/>
              <a:gd name="T37" fmla="*/ 138 h 1739"/>
              <a:gd name="T38" fmla="*/ 387 w 1223"/>
              <a:gd name="T39" fmla="*/ 141 h 1739"/>
              <a:gd name="T40" fmla="*/ 334 w 1223"/>
              <a:gd name="T41" fmla="*/ 11 h 1739"/>
              <a:gd name="T42" fmla="*/ 87 w 1223"/>
              <a:gd name="T43" fmla="*/ 0 h 1739"/>
              <a:gd name="T44" fmla="*/ 111 w 1223"/>
              <a:gd name="T45" fmla="*/ 416 h 1739"/>
              <a:gd name="T46" fmla="*/ 11 w 1223"/>
              <a:gd name="T47" fmla="*/ 733 h 17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223" h="1739">
                <a:moveTo>
                  <a:pt x="11" y="733"/>
                </a:moveTo>
                <a:cubicBezTo>
                  <a:pt x="45" y="814"/>
                  <a:pt x="108" y="818"/>
                  <a:pt x="53" y="934"/>
                </a:cubicBezTo>
                <a:cubicBezTo>
                  <a:pt x="0" y="1044"/>
                  <a:pt x="10" y="1020"/>
                  <a:pt x="4" y="1174"/>
                </a:cubicBezTo>
                <a:cubicBezTo>
                  <a:pt x="105" y="1145"/>
                  <a:pt x="137" y="1028"/>
                  <a:pt x="276" y="1080"/>
                </a:cubicBezTo>
                <a:cubicBezTo>
                  <a:pt x="336" y="1176"/>
                  <a:pt x="315" y="1373"/>
                  <a:pt x="333" y="1511"/>
                </a:cubicBezTo>
                <a:lnTo>
                  <a:pt x="457" y="1558"/>
                </a:lnTo>
                <a:lnTo>
                  <a:pt x="470" y="1724"/>
                </a:lnTo>
                <a:cubicBezTo>
                  <a:pt x="656" y="1600"/>
                  <a:pt x="541" y="1739"/>
                  <a:pt x="652" y="1531"/>
                </a:cubicBezTo>
                <a:cubicBezTo>
                  <a:pt x="788" y="1276"/>
                  <a:pt x="643" y="1451"/>
                  <a:pt x="792" y="1226"/>
                </a:cubicBezTo>
                <a:cubicBezTo>
                  <a:pt x="833" y="1164"/>
                  <a:pt x="830" y="1089"/>
                  <a:pt x="870" y="1017"/>
                </a:cubicBezTo>
                <a:lnTo>
                  <a:pt x="973" y="1061"/>
                </a:lnTo>
                <a:cubicBezTo>
                  <a:pt x="1011" y="1013"/>
                  <a:pt x="1111" y="887"/>
                  <a:pt x="1123" y="851"/>
                </a:cubicBezTo>
                <a:cubicBezTo>
                  <a:pt x="1147" y="780"/>
                  <a:pt x="1127" y="748"/>
                  <a:pt x="1146" y="692"/>
                </a:cubicBezTo>
                <a:cubicBezTo>
                  <a:pt x="1183" y="587"/>
                  <a:pt x="1189" y="684"/>
                  <a:pt x="1223" y="596"/>
                </a:cubicBezTo>
                <a:cubicBezTo>
                  <a:pt x="1126" y="394"/>
                  <a:pt x="1128" y="499"/>
                  <a:pt x="1030" y="176"/>
                </a:cubicBezTo>
                <a:cubicBezTo>
                  <a:pt x="965" y="204"/>
                  <a:pt x="967" y="240"/>
                  <a:pt x="891" y="221"/>
                </a:cubicBezTo>
                <a:cubicBezTo>
                  <a:pt x="798" y="198"/>
                  <a:pt x="875" y="189"/>
                  <a:pt x="724" y="168"/>
                </a:cubicBezTo>
                <a:cubicBezTo>
                  <a:pt x="670" y="161"/>
                  <a:pt x="677" y="162"/>
                  <a:pt x="626" y="150"/>
                </a:cubicBezTo>
                <a:lnTo>
                  <a:pt x="584" y="138"/>
                </a:lnTo>
                <a:cubicBezTo>
                  <a:pt x="512" y="132"/>
                  <a:pt x="583" y="183"/>
                  <a:pt x="387" y="141"/>
                </a:cubicBezTo>
                <a:lnTo>
                  <a:pt x="334" y="11"/>
                </a:lnTo>
                <a:cubicBezTo>
                  <a:pt x="164" y="101"/>
                  <a:pt x="205" y="36"/>
                  <a:pt x="87" y="0"/>
                </a:cubicBezTo>
                <a:lnTo>
                  <a:pt x="111" y="416"/>
                </a:lnTo>
                <a:cubicBezTo>
                  <a:pt x="36" y="881"/>
                  <a:pt x="122" y="544"/>
                  <a:pt x="11" y="733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C65C8DD9-6D6A-4BA5-8889-4999DDDA3B92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38">
        <xdr:nvSpPr>
          <xdr:cNvPr id="27" name="San Pedro">
            <a:extLst>
              <a:ext uri="{FF2B5EF4-FFF2-40B4-BE49-F238E27FC236}">
                <a16:creationId xmlns:a16="http://schemas.microsoft.com/office/drawing/2014/main" id="{B0548E33-3F3D-4493-ABAE-83C703DEEE78}"/>
              </a:ext>
            </a:extLst>
          </xdr:cNvPr>
          <xdr:cNvSpPr>
            <a:spLocks/>
          </xdr:cNvSpPr>
        </xdr:nvSpPr>
        <xdr:spPr bwMode="auto">
          <a:xfrm>
            <a:off x="9544050" y="4067175"/>
            <a:ext cx="781050" cy="504825"/>
          </a:xfrm>
          <a:custGeom>
            <a:avLst/>
            <a:gdLst>
              <a:gd name="T0" fmla="*/ 292 w 1854"/>
              <a:gd name="T1" fmla="*/ 691 h 1197"/>
              <a:gd name="T2" fmla="*/ 496 w 1854"/>
              <a:gd name="T3" fmla="*/ 841 h 1197"/>
              <a:gd name="T4" fmla="*/ 672 w 1854"/>
              <a:gd name="T5" fmla="*/ 1018 h 1197"/>
              <a:gd name="T6" fmla="*/ 1081 w 1854"/>
              <a:gd name="T7" fmla="*/ 1043 h 1197"/>
              <a:gd name="T8" fmla="*/ 1436 w 1854"/>
              <a:gd name="T9" fmla="*/ 1145 h 1197"/>
              <a:gd name="T10" fmla="*/ 1448 w 1854"/>
              <a:gd name="T11" fmla="*/ 1180 h 1197"/>
              <a:gd name="T12" fmla="*/ 1455 w 1854"/>
              <a:gd name="T13" fmla="*/ 1197 h 1197"/>
              <a:gd name="T14" fmla="*/ 1581 w 1854"/>
              <a:gd name="T15" fmla="*/ 1123 h 1197"/>
              <a:gd name="T16" fmla="*/ 1746 w 1854"/>
              <a:gd name="T17" fmla="*/ 1073 h 1197"/>
              <a:gd name="T18" fmla="*/ 1854 w 1854"/>
              <a:gd name="T19" fmla="*/ 776 h 1197"/>
              <a:gd name="T20" fmla="*/ 1494 w 1854"/>
              <a:gd name="T21" fmla="*/ 612 h 1197"/>
              <a:gd name="T22" fmla="*/ 1417 w 1854"/>
              <a:gd name="T23" fmla="*/ 427 h 1197"/>
              <a:gd name="T24" fmla="*/ 1303 w 1854"/>
              <a:gd name="T25" fmla="*/ 252 h 1197"/>
              <a:gd name="T26" fmla="*/ 1232 w 1854"/>
              <a:gd name="T27" fmla="*/ 289 h 1197"/>
              <a:gd name="T28" fmla="*/ 1134 w 1854"/>
              <a:gd name="T29" fmla="*/ 132 h 1197"/>
              <a:gd name="T30" fmla="*/ 565 w 1854"/>
              <a:gd name="T31" fmla="*/ 136 h 1197"/>
              <a:gd name="T32" fmla="*/ 38 w 1854"/>
              <a:gd name="T33" fmla="*/ 0 h 1197"/>
              <a:gd name="T34" fmla="*/ 115 w 1854"/>
              <a:gd name="T35" fmla="*/ 192 h 1197"/>
              <a:gd name="T36" fmla="*/ 9 w 1854"/>
              <a:gd name="T37" fmla="*/ 378 h 1197"/>
              <a:gd name="T38" fmla="*/ 292 w 1854"/>
              <a:gd name="T39" fmla="*/ 691 h 11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1854" h="1197">
                <a:moveTo>
                  <a:pt x="292" y="691"/>
                </a:moveTo>
                <a:cubicBezTo>
                  <a:pt x="477" y="782"/>
                  <a:pt x="365" y="647"/>
                  <a:pt x="496" y="841"/>
                </a:cubicBezTo>
                <a:cubicBezTo>
                  <a:pt x="558" y="934"/>
                  <a:pt x="611" y="953"/>
                  <a:pt x="672" y="1018"/>
                </a:cubicBezTo>
                <a:cubicBezTo>
                  <a:pt x="853" y="770"/>
                  <a:pt x="1081" y="1043"/>
                  <a:pt x="1081" y="1043"/>
                </a:cubicBezTo>
                <a:cubicBezTo>
                  <a:pt x="1138" y="1056"/>
                  <a:pt x="1348" y="859"/>
                  <a:pt x="1436" y="1145"/>
                </a:cubicBezTo>
                <a:lnTo>
                  <a:pt x="1448" y="1180"/>
                </a:lnTo>
                <a:cubicBezTo>
                  <a:pt x="1449" y="1184"/>
                  <a:pt x="1451" y="1192"/>
                  <a:pt x="1455" y="1197"/>
                </a:cubicBezTo>
                <a:cubicBezTo>
                  <a:pt x="1582" y="1187"/>
                  <a:pt x="1503" y="1181"/>
                  <a:pt x="1581" y="1123"/>
                </a:cubicBezTo>
                <a:cubicBezTo>
                  <a:pt x="1640" y="1081"/>
                  <a:pt x="1683" y="1092"/>
                  <a:pt x="1746" y="1073"/>
                </a:cubicBezTo>
                <a:cubicBezTo>
                  <a:pt x="1780" y="950"/>
                  <a:pt x="1835" y="846"/>
                  <a:pt x="1854" y="776"/>
                </a:cubicBezTo>
                <a:cubicBezTo>
                  <a:pt x="1739" y="710"/>
                  <a:pt x="1571" y="718"/>
                  <a:pt x="1494" y="612"/>
                </a:cubicBezTo>
                <a:cubicBezTo>
                  <a:pt x="1434" y="528"/>
                  <a:pt x="1481" y="497"/>
                  <a:pt x="1417" y="427"/>
                </a:cubicBezTo>
                <a:cubicBezTo>
                  <a:pt x="1382" y="388"/>
                  <a:pt x="1337" y="403"/>
                  <a:pt x="1303" y="252"/>
                </a:cubicBezTo>
                <a:lnTo>
                  <a:pt x="1232" y="289"/>
                </a:lnTo>
                <a:cubicBezTo>
                  <a:pt x="1140" y="315"/>
                  <a:pt x="1149" y="226"/>
                  <a:pt x="1134" y="132"/>
                </a:cubicBezTo>
                <a:cubicBezTo>
                  <a:pt x="897" y="85"/>
                  <a:pt x="772" y="134"/>
                  <a:pt x="565" y="136"/>
                </a:cubicBezTo>
                <a:cubicBezTo>
                  <a:pt x="351" y="139"/>
                  <a:pt x="303" y="21"/>
                  <a:pt x="38" y="0"/>
                </a:cubicBezTo>
                <a:cubicBezTo>
                  <a:pt x="67" y="58"/>
                  <a:pt x="145" y="122"/>
                  <a:pt x="115" y="192"/>
                </a:cubicBezTo>
                <a:cubicBezTo>
                  <a:pt x="69" y="298"/>
                  <a:pt x="16" y="151"/>
                  <a:pt x="9" y="378"/>
                </a:cubicBezTo>
                <a:cubicBezTo>
                  <a:pt x="0" y="676"/>
                  <a:pt x="117" y="332"/>
                  <a:pt x="292" y="691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57CCADC5-3655-4FBC-8A28-F0E326A8FF28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6">
        <xdr:nvSpPr>
          <xdr:cNvPr id="28" name="Cartago">
            <a:extLst>
              <a:ext uri="{FF2B5EF4-FFF2-40B4-BE49-F238E27FC236}">
                <a16:creationId xmlns:a16="http://schemas.microsoft.com/office/drawing/2014/main" id="{3611FBC7-CAA7-4220-B950-319FB29085CC}"/>
              </a:ext>
            </a:extLst>
          </xdr:cNvPr>
          <xdr:cNvSpPr>
            <a:spLocks/>
          </xdr:cNvSpPr>
        </xdr:nvSpPr>
        <xdr:spPr bwMode="auto">
          <a:xfrm>
            <a:off x="10658475" y="1438275"/>
            <a:ext cx="704850" cy="657225"/>
          </a:xfrm>
          <a:custGeom>
            <a:avLst/>
            <a:gdLst>
              <a:gd name="T0" fmla="*/ 632 w 1686"/>
              <a:gd name="T1" fmla="*/ 169 h 1541"/>
              <a:gd name="T2" fmla="*/ 510 w 1686"/>
              <a:gd name="T3" fmla="*/ 212 h 1541"/>
              <a:gd name="T4" fmla="*/ 405 w 1686"/>
              <a:gd name="T5" fmla="*/ 373 h 1541"/>
              <a:gd name="T6" fmla="*/ 300 w 1686"/>
              <a:gd name="T7" fmla="*/ 539 h 1541"/>
              <a:gd name="T8" fmla="*/ 135 w 1686"/>
              <a:gd name="T9" fmla="*/ 761 h 1541"/>
              <a:gd name="T10" fmla="*/ 54 w 1686"/>
              <a:gd name="T11" fmla="*/ 879 h 1541"/>
              <a:gd name="T12" fmla="*/ 28 w 1686"/>
              <a:gd name="T13" fmla="*/ 1059 h 1541"/>
              <a:gd name="T14" fmla="*/ 619 w 1686"/>
              <a:gd name="T15" fmla="*/ 1071 h 1541"/>
              <a:gd name="T16" fmla="*/ 653 w 1686"/>
              <a:gd name="T17" fmla="*/ 1213 h 1541"/>
              <a:gd name="T18" fmla="*/ 951 w 1686"/>
              <a:gd name="T19" fmla="*/ 1312 h 1541"/>
              <a:gd name="T20" fmla="*/ 1259 w 1686"/>
              <a:gd name="T21" fmla="*/ 1410 h 1541"/>
              <a:gd name="T22" fmla="*/ 1285 w 1686"/>
              <a:gd name="T23" fmla="*/ 1541 h 1541"/>
              <a:gd name="T24" fmla="*/ 1502 w 1686"/>
              <a:gd name="T25" fmla="*/ 1318 h 1541"/>
              <a:gd name="T26" fmla="*/ 1624 w 1686"/>
              <a:gd name="T27" fmla="*/ 1051 h 1541"/>
              <a:gd name="T28" fmla="*/ 1380 w 1686"/>
              <a:gd name="T29" fmla="*/ 936 h 1541"/>
              <a:gd name="T30" fmla="*/ 1369 w 1686"/>
              <a:gd name="T31" fmla="*/ 592 h 1541"/>
              <a:gd name="T32" fmla="*/ 1472 w 1686"/>
              <a:gd name="T33" fmla="*/ 461 h 1541"/>
              <a:gd name="T34" fmla="*/ 1486 w 1686"/>
              <a:gd name="T35" fmla="*/ 269 h 1541"/>
              <a:gd name="T36" fmla="*/ 1289 w 1686"/>
              <a:gd name="T37" fmla="*/ 335 h 1541"/>
              <a:gd name="T38" fmla="*/ 1108 w 1686"/>
              <a:gd name="T39" fmla="*/ 470 h 1541"/>
              <a:gd name="T40" fmla="*/ 856 w 1686"/>
              <a:gd name="T41" fmla="*/ 405 h 1541"/>
              <a:gd name="T42" fmla="*/ 691 w 1686"/>
              <a:gd name="T43" fmla="*/ 236 h 1541"/>
              <a:gd name="T44" fmla="*/ 806 w 1686"/>
              <a:gd name="T45" fmla="*/ 83 h 1541"/>
              <a:gd name="T46" fmla="*/ 660 w 1686"/>
              <a:gd name="T47" fmla="*/ 64 h 1541"/>
              <a:gd name="T48" fmla="*/ 550 w 1686"/>
              <a:gd name="T49" fmla="*/ 0 h 1541"/>
              <a:gd name="T50" fmla="*/ 632 w 1686"/>
              <a:gd name="T51" fmla="*/ 169 h 15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86" h="1541">
                <a:moveTo>
                  <a:pt x="632" y="169"/>
                </a:moveTo>
                <a:cubicBezTo>
                  <a:pt x="580" y="231"/>
                  <a:pt x="620" y="214"/>
                  <a:pt x="510" y="212"/>
                </a:cubicBezTo>
                <a:cubicBezTo>
                  <a:pt x="523" y="324"/>
                  <a:pt x="508" y="334"/>
                  <a:pt x="405" y="373"/>
                </a:cubicBezTo>
                <a:cubicBezTo>
                  <a:pt x="533" y="478"/>
                  <a:pt x="353" y="510"/>
                  <a:pt x="300" y="539"/>
                </a:cubicBezTo>
                <a:cubicBezTo>
                  <a:pt x="349" y="785"/>
                  <a:pt x="219" y="657"/>
                  <a:pt x="135" y="761"/>
                </a:cubicBezTo>
                <a:cubicBezTo>
                  <a:pt x="115" y="785"/>
                  <a:pt x="73" y="852"/>
                  <a:pt x="54" y="879"/>
                </a:cubicBezTo>
                <a:cubicBezTo>
                  <a:pt x="0" y="955"/>
                  <a:pt x="17" y="944"/>
                  <a:pt x="28" y="1059"/>
                </a:cubicBezTo>
                <a:cubicBezTo>
                  <a:pt x="363" y="1148"/>
                  <a:pt x="457" y="1052"/>
                  <a:pt x="619" y="1071"/>
                </a:cubicBezTo>
                <a:lnTo>
                  <a:pt x="653" y="1213"/>
                </a:lnTo>
                <a:cubicBezTo>
                  <a:pt x="895" y="1221"/>
                  <a:pt x="775" y="1234"/>
                  <a:pt x="951" y="1312"/>
                </a:cubicBezTo>
                <a:cubicBezTo>
                  <a:pt x="1046" y="1354"/>
                  <a:pt x="1159" y="1387"/>
                  <a:pt x="1259" y="1410"/>
                </a:cubicBezTo>
                <a:lnTo>
                  <a:pt x="1285" y="1541"/>
                </a:lnTo>
                <a:cubicBezTo>
                  <a:pt x="1456" y="1405"/>
                  <a:pt x="1399" y="1448"/>
                  <a:pt x="1502" y="1318"/>
                </a:cubicBezTo>
                <a:cubicBezTo>
                  <a:pt x="1575" y="1225"/>
                  <a:pt x="1686" y="1237"/>
                  <a:pt x="1624" y="1051"/>
                </a:cubicBezTo>
                <a:cubicBezTo>
                  <a:pt x="1476" y="1010"/>
                  <a:pt x="1411" y="1110"/>
                  <a:pt x="1380" y="936"/>
                </a:cubicBezTo>
                <a:cubicBezTo>
                  <a:pt x="1361" y="830"/>
                  <a:pt x="1352" y="717"/>
                  <a:pt x="1369" y="592"/>
                </a:cubicBezTo>
                <a:cubicBezTo>
                  <a:pt x="1449" y="539"/>
                  <a:pt x="1464" y="566"/>
                  <a:pt x="1472" y="461"/>
                </a:cubicBezTo>
                <a:cubicBezTo>
                  <a:pt x="1481" y="356"/>
                  <a:pt x="1521" y="337"/>
                  <a:pt x="1486" y="269"/>
                </a:cubicBezTo>
                <a:cubicBezTo>
                  <a:pt x="1400" y="226"/>
                  <a:pt x="1328" y="274"/>
                  <a:pt x="1289" y="335"/>
                </a:cubicBezTo>
                <a:cubicBezTo>
                  <a:pt x="1239" y="414"/>
                  <a:pt x="1241" y="463"/>
                  <a:pt x="1108" y="470"/>
                </a:cubicBezTo>
                <a:cubicBezTo>
                  <a:pt x="1009" y="475"/>
                  <a:pt x="910" y="433"/>
                  <a:pt x="856" y="405"/>
                </a:cubicBezTo>
                <a:cubicBezTo>
                  <a:pt x="781" y="366"/>
                  <a:pt x="730" y="313"/>
                  <a:pt x="691" y="236"/>
                </a:cubicBezTo>
                <a:cubicBezTo>
                  <a:pt x="723" y="162"/>
                  <a:pt x="765" y="132"/>
                  <a:pt x="806" y="83"/>
                </a:cubicBezTo>
                <a:cubicBezTo>
                  <a:pt x="717" y="29"/>
                  <a:pt x="748" y="85"/>
                  <a:pt x="660" y="64"/>
                </a:cubicBezTo>
                <a:cubicBezTo>
                  <a:pt x="580" y="44"/>
                  <a:pt x="632" y="34"/>
                  <a:pt x="550" y="0"/>
                </a:cubicBezTo>
                <a:cubicBezTo>
                  <a:pt x="565" y="111"/>
                  <a:pt x="619" y="1"/>
                  <a:pt x="632" y="169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BA92AD65-80B6-4D78-A172-8C9C3EC55EE8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39">
        <xdr:nvSpPr>
          <xdr:cNvPr id="29" name="El Dovio">
            <a:extLst>
              <a:ext uri="{FF2B5EF4-FFF2-40B4-BE49-F238E27FC236}">
                <a16:creationId xmlns:a16="http://schemas.microsoft.com/office/drawing/2014/main" id="{295CDCDC-B553-4F23-B176-A0FD7CD705F4}"/>
              </a:ext>
            </a:extLst>
          </xdr:cNvPr>
          <xdr:cNvSpPr>
            <a:spLocks/>
          </xdr:cNvSpPr>
        </xdr:nvSpPr>
        <xdr:spPr bwMode="auto">
          <a:xfrm>
            <a:off x="9334500" y="2009775"/>
            <a:ext cx="752475" cy="600075"/>
          </a:xfrm>
          <a:custGeom>
            <a:avLst/>
            <a:gdLst>
              <a:gd name="T0" fmla="*/ 329 w 1784"/>
              <a:gd name="T1" fmla="*/ 464 h 1422"/>
              <a:gd name="T2" fmla="*/ 343 w 1784"/>
              <a:gd name="T3" fmla="*/ 593 h 1422"/>
              <a:gd name="T4" fmla="*/ 46 w 1784"/>
              <a:gd name="T5" fmla="*/ 781 h 1422"/>
              <a:gd name="T6" fmla="*/ 157 w 1784"/>
              <a:gd name="T7" fmla="*/ 1125 h 1422"/>
              <a:gd name="T8" fmla="*/ 493 w 1784"/>
              <a:gd name="T9" fmla="*/ 1217 h 1422"/>
              <a:gd name="T10" fmla="*/ 682 w 1784"/>
              <a:gd name="T11" fmla="*/ 1164 h 1422"/>
              <a:gd name="T12" fmla="*/ 871 w 1784"/>
              <a:gd name="T13" fmla="*/ 1109 h 1422"/>
              <a:gd name="T14" fmla="*/ 1095 w 1784"/>
              <a:gd name="T15" fmla="*/ 1281 h 1422"/>
              <a:gd name="T16" fmla="*/ 1236 w 1784"/>
              <a:gd name="T17" fmla="*/ 1342 h 1422"/>
              <a:gd name="T18" fmla="*/ 1358 w 1784"/>
              <a:gd name="T19" fmla="*/ 1422 h 1422"/>
              <a:gd name="T20" fmla="*/ 1377 w 1784"/>
              <a:gd name="T21" fmla="*/ 1208 h 1422"/>
              <a:gd name="T22" fmla="*/ 1429 w 1784"/>
              <a:gd name="T23" fmla="*/ 990 h 1422"/>
              <a:gd name="T24" fmla="*/ 1784 w 1784"/>
              <a:gd name="T25" fmla="*/ 1067 h 1422"/>
              <a:gd name="T26" fmla="*/ 1780 w 1784"/>
              <a:gd name="T27" fmla="*/ 770 h 1422"/>
              <a:gd name="T28" fmla="*/ 1498 w 1784"/>
              <a:gd name="T29" fmla="*/ 697 h 1422"/>
              <a:gd name="T30" fmla="*/ 1319 w 1784"/>
              <a:gd name="T31" fmla="*/ 662 h 1422"/>
              <a:gd name="T32" fmla="*/ 1147 w 1784"/>
              <a:gd name="T33" fmla="*/ 662 h 1422"/>
              <a:gd name="T34" fmla="*/ 1305 w 1784"/>
              <a:gd name="T35" fmla="*/ 295 h 1422"/>
              <a:gd name="T36" fmla="*/ 1156 w 1784"/>
              <a:gd name="T37" fmla="*/ 272 h 1422"/>
              <a:gd name="T38" fmla="*/ 1021 w 1784"/>
              <a:gd name="T39" fmla="*/ 414 h 1422"/>
              <a:gd name="T40" fmla="*/ 991 w 1784"/>
              <a:gd name="T41" fmla="*/ 495 h 1422"/>
              <a:gd name="T42" fmla="*/ 815 w 1784"/>
              <a:gd name="T43" fmla="*/ 355 h 1422"/>
              <a:gd name="T44" fmla="*/ 681 w 1784"/>
              <a:gd name="T45" fmla="*/ 160 h 1422"/>
              <a:gd name="T46" fmla="*/ 624 w 1784"/>
              <a:gd name="T47" fmla="*/ 0 h 1422"/>
              <a:gd name="T48" fmla="*/ 329 w 1784"/>
              <a:gd name="T49" fmla="*/ 464 h 14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784" h="1422">
                <a:moveTo>
                  <a:pt x="329" y="464"/>
                </a:moveTo>
                <a:cubicBezTo>
                  <a:pt x="341" y="519"/>
                  <a:pt x="359" y="513"/>
                  <a:pt x="343" y="593"/>
                </a:cubicBezTo>
                <a:cubicBezTo>
                  <a:pt x="230" y="618"/>
                  <a:pt x="79" y="660"/>
                  <a:pt x="46" y="781"/>
                </a:cubicBezTo>
                <a:cubicBezTo>
                  <a:pt x="0" y="953"/>
                  <a:pt x="40" y="1049"/>
                  <a:pt x="157" y="1125"/>
                </a:cubicBezTo>
                <a:cubicBezTo>
                  <a:pt x="385" y="1273"/>
                  <a:pt x="287" y="1277"/>
                  <a:pt x="493" y="1217"/>
                </a:cubicBezTo>
                <a:cubicBezTo>
                  <a:pt x="620" y="1179"/>
                  <a:pt x="567" y="1236"/>
                  <a:pt x="682" y="1164"/>
                </a:cubicBezTo>
                <a:cubicBezTo>
                  <a:pt x="756" y="1117"/>
                  <a:pt x="769" y="1103"/>
                  <a:pt x="871" y="1109"/>
                </a:cubicBezTo>
                <a:cubicBezTo>
                  <a:pt x="1023" y="1285"/>
                  <a:pt x="830" y="1176"/>
                  <a:pt x="1095" y="1281"/>
                </a:cubicBezTo>
                <a:cubicBezTo>
                  <a:pt x="1108" y="1286"/>
                  <a:pt x="1222" y="1335"/>
                  <a:pt x="1236" y="1342"/>
                </a:cubicBezTo>
                <a:cubicBezTo>
                  <a:pt x="1324" y="1392"/>
                  <a:pt x="1253" y="1395"/>
                  <a:pt x="1358" y="1422"/>
                </a:cubicBezTo>
                <a:cubicBezTo>
                  <a:pt x="1411" y="1275"/>
                  <a:pt x="1347" y="1337"/>
                  <a:pt x="1377" y="1208"/>
                </a:cubicBezTo>
                <a:lnTo>
                  <a:pt x="1429" y="990"/>
                </a:lnTo>
                <a:cubicBezTo>
                  <a:pt x="1590" y="983"/>
                  <a:pt x="1615" y="1056"/>
                  <a:pt x="1784" y="1067"/>
                </a:cubicBezTo>
                <a:cubicBezTo>
                  <a:pt x="1741" y="804"/>
                  <a:pt x="1653" y="851"/>
                  <a:pt x="1780" y="770"/>
                </a:cubicBezTo>
                <a:cubicBezTo>
                  <a:pt x="1559" y="882"/>
                  <a:pt x="1613" y="783"/>
                  <a:pt x="1498" y="697"/>
                </a:cubicBezTo>
                <a:cubicBezTo>
                  <a:pt x="1459" y="668"/>
                  <a:pt x="1357" y="652"/>
                  <a:pt x="1319" y="662"/>
                </a:cubicBezTo>
                <a:cubicBezTo>
                  <a:pt x="1296" y="669"/>
                  <a:pt x="1212" y="744"/>
                  <a:pt x="1147" y="662"/>
                </a:cubicBezTo>
                <a:cubicBezTo>
                  <a:pt x="1073" y="569"/>
                  <a:pt x="1212" y="462"/>
                  <a:pt x="1305" y="295"/>
                </a:cubicBezTo>
                <a:lnTo>
                  <a:pt x="1156" y="272"/>
                </a:lnTo>
                <a:lnTo>
                  <a:pt x="1021" y="414"/>
                </a:lnTo>
                <a:cubicBezTo>
                  <a:pt x="1010" y="438"/>
                  <a:pt x="1010" y="455"/>
                  <a:pt x="991" y="495"/>
                </a:cubicBezTo>
                <a:cubicBezTo>
                  <a:pt x="809" y="515"/>
                  <a:pt x="885" y="449"/>
                  <a:pt x="815" y="355"/>
                </a:cubicBezTo>
                <a:cubicBezTo>
                  <a:pt x="798" y="332"/>
                  <a:pt x="706" y="242"/>
                  <a:pt x="681" y="160"/>
                </a:cubicBezTo>
                <a:cubicBezTo>
                  <a:pt x="646" y="50"/>
                  <a:pt x="712" y="89"/>
                  <a:pt x="624" y="0"/>
                </a:cubicBezTo>
                <a:cubicBezTo>
                  <a:pt x="497" y="90"/>
                  <a:pt x="619" y="223"/>
                  <a:pt x="329" y="464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A5C16E44-9D65-4BCA-A185-300208B0A7C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2">
        <xdr:nvSpPr>
          <xdr:cNvPr id="30" name="Roldanillo">
            <a:extLst>
              <a:ext uri="{FF2B5EF4-FFF2-40B4-BE49-F238E27FC236}">
                <a16:creationId xmlns:a16="http://schemas.microsoft.com/office/drawing/2014/main" id="{F0207833-3B86-4CD9-9FB6-58D584F2474D}"/>
              </a:ext>
            </a:extLst>
          </xdr:cNvPr>
          <xdr:cNvSpPr>
            <a:spLocks/>
          </xdr:cNvSpPr>
        </xdr:nvSpPr>
        <xdr:spPr bwMode="auto">
          <a:xfrm>
            <a:off x="9753600" y="2457450"/>
            <a:ext cx="695325" cy="485775"/>
          </a:xfrm>
          <a:custGeom>
            <a:avLst/>
            <a:gdLst>
              <a:gd name="T0" fmla="*/ 130 w 1660"/>
              <a:gd name="T1" fmla="*/ 315 h 1141"/>
              <a:gd name="T2" fmla="*/ 45 w 1660"/>
              <a:gd name="T3" fmla="*/ 425 h 1141"/>
              <a:gd name="T4" fmla="*/ 94 w 1660"/>
              <a:gd name="T5" fmla="*/ 704 h 1141"/>
              <a:gd name="T6" fmla="*/ 107 w 1660"/>
              <a:gd name="T7" fmla="*/ 877 h 1141"/>
              <a:gd name="T8" fmla="*/ 312 w 1660"/>
              <a:gd name="T9" fmla="*/ 916 h 1141"/>
              <a:gd name="T10" fmla="*/ 450 w 1660"/>
              <a:gd name="T11" fmla="*/ 1035 h 1141"/>
              <a:gd name="T12" fmla="*/ 636 w 1660"/>
              <a:gd name="T13" fmla="*/ 1058 h 1141"/>
              <a:gd name="T14" fmla="*/ 963 w 1660"/>
              <a:gd name="T15" fmla="*/ 1106 h 1141"/>
              <a:gd name="T16" fmla="*/ 1115 w 1660"/>
              <a:gd name="T17" fmla="*/ 1109 h 1141"/>
              <a:gd name="T18" fmla="*/ 1174 w 1660"/>
              <a:gd name="T19" fmla="*/ 834 h 1141"/>
              <a:gd name="T20" fmla="*/ 1380 w 1660"/>
              <a:gd name="T21" fmla="*/ 862 h 1141"/>
              <a:gd name="T22" fmla="*/ 1484 w 1660"/>
              <a:gd name="T23" fmla="*/ 655 h 1141"/>
              <a:gd name="T24" fmla="*/ 1660 w 1660"/>
              <a:gd name="T25" fmla="*/ 467 h 1141"/>
              <a:gd name="T26" fmla="*/ 1547 w 1660"/>
              <a:gd name="T27" fmla="*/ 399 h 1141"/>
              <a:gd name="T28" fmla="*/ 1525 w 1660"/>
              <a:gd name="T29" fmla="*/ 217 h 1141"/>
              <a:gd name="T30" fmla="*/ 1648 w 1660"/>
              <a:gd name="T31" fmla="*/ 165 h 1141"/>
              <a:gd name="T32" fmla="*/ 1283 w 1660"/>
              <a:gd name="T33" fmla="*/ 110 h 1141"/>
              <a:gd name="T34" fmla="*/ 1062 w 1660"/>
              <a:gd name="T35" fmla="*/ 240 h 1141"/>
              <a:gd name="T36" fmla="*/ 926 w 1660"/>
              <a:gd name="T37" fmla="*/ 283 h 1141"/>
              <a:gd name="T38" fmla="*/ 818 w 1660"/>
              <a:gd name="T39" fmla="*/ 86 h 1141"/>
              <a:gd name="T40" fmla="*/ 532 w 1660"/>
              <a:gd name="T41" fmla="*/ 0 h 1141"/>
              <a:gd name="T42" fmla="*/ 483 w 1660"/>
              <a:gd name="T43" fmla="*/ 140 h 1141"/>
              <a:gd name="T44" fmla="*/ 461 w 1660"/>
              <a:gd name="T45" fmla="*/ 177 h 1141"/>
              <a:gd name="T46" fmla="*/ 255 w 1660"/>
              <a:gd name="T47" fmla="*/ 386 h 1141"/>
              <a:gd name="T48" fmla="*/ 130 w 1660"/>
              <a:gd name="T49" fmla="*/ 315 h 1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660" h="1141">
                <a:moveTo>
                  <a:pt x="130" y="315"/>
                </a:moveTo>
                <a:cubicBezTo>
                  <a:pt x="109" y="336"/>
                  <a:pt x="60" y="395"/>
                  <a:pt x="45" y="425"/>
                </a:cubicBezTo>
                <a:cubicBezTo>
                  <a:pt x="0" y="512"/>
                  <a:pt x="91" y="578"/>
                  <a:pt x="94" y="704"/>
                </a:cubicBezTo>
                <a:cubicBezTo>
                  <a:pt x="95" y="786"/>
                  <a:pt x="65" y="821"/>
                  <a:pt x="107" y="877"/>
                </a:cubicBezTo>
                <a:lnTo>
                  <a:pt x="312" y="916"/>
                </a:lnTo>
                <a:cubicBezTo>
                  <a:pt x="462" y="955"/>
                  <a:pt x="372" y="957"/>
                  <a:pt x="450" y="1035"/>
                </a:cubicBezTo>
                <a:cubicBezTo>
                  <a:pt x="548" y="1033"/>
                  <a:pt x="546" y="1026"/>
                  <a:pt x="636" y="1058"/>
                </a:cubicBezTo>
                <a:cubicBezTo>
                  <a:pt x="731" y="1092"/>
                  <a:pt x="868" y="1141"/>
                  <a:pt x="963" y="1106"/>
                </a:cubicBezTo>
                <a:cubicBezTo>
                  <a:pt x="1058" y="1072"/>
                  <a:pt x="997" y="1042"/>
                  <a:pt x="1115" y="1109"/>
                </a:cubicBezTo>
                <a:cubicBezTo>
                  <a:pt x="1091" y="981"/>
                  <a:pt x="1132" y="953"/>
                  <a:pt x="1174" y="834"/>
                </a:cubicBezTo>
                <a:lnTo>
                  <a:pt x="1380" y="862"/>
                </a:lnTo>
                <a:cubicBezTo>
                  <a:pt x="1484" y="742"/>
                  <a:pt x="1430" y="711"/>
                  <a:pt x="1484" y="655"/>
                </a:cubicBezTo>
                <a:cubicBezTo>
                  <a:pt x="1577" y="558"/>
                  <a:pt x="1649" y="658"/>
                  <a:pt x="1660" y="467"/>
                </a:cubicBezTo>
                <a:cubicBezTo>
                  <a:pt x="1599" y="405"/>
                  <a:pt x="1620" y="453"/>
                  <a:pt x="1547" y="399"/>
                </a:cubicBezTo>
                <a:lnTo>
                  <a:pt x="1525" y="217"/>
                </a:lnTo>
                <a:cubicBezTo>
                  <a:pt x="1575" y="185"/>
                  <a:pt x="1588" y="196"/>
                  <a:pt x="1648" y="165"/>
                </a:cubicBezTo>
                <a:cubicBezTo>
                  <a:pt x="1403" y="113"/>
                  <a:pt x="1490" y="32"/>
                  <a:pt x="1283" y="110"/>
                </a:cubicBezTo>
                <a:cubicBezTo>
                  <a:pt x="987" y="222"/>
                  <a:pt x="1207" y="170"/>
                  <a:pt x="1062" y="240"/>
                </a:cubicBezTo>
                <a:cubicBezTo>
                  <a:pt x="1059" y="241"/>
                  <a:pt x="933" y="281"/>
                  <a:pt x="926" y="283"/>
                </a:cubicBezTo>
                <a:cubicBezTo>
                  <a:pt x="789" y="315"/>
                  <a:pt x="826" y="203"/>
                  <a:pt x="818" y="86"/>
                </a:cubicBezTo>
                <a:cubicBezTo>
                  <a:pt x="709" y="79"/>
                  <a:pt x="625" y="39"/>
                  <a:pt x="532" y="0"/>
                </a:cubicBezTo>
                <a:lnTo>
                  <a:pt x="483" y="140"/>
                </a:lnTo>
                <a:cubicBezTo>
                  <a:pt x="422" y="259"/>
                  <a:pt x="494" y="81"/>
                  <a:pt x="461" y="177"/>
                </a:cubicBezTo>
                <a:cubicBezTo>
                  <a:pt x="438" y="244"/>
                  <a:pt x="502" y="548"/>
                  <a:pt x="255" y="386"/>
                </a:cubicBezTo>
                <a:lnTo>
                  <a:pt x="130" y="315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A0052725-5179-4DB1-9F6D-B83AC8683D6D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35">
        <xdr:nvSpPr>
          <xdr:cNvPr id="31" name="Yumbo">
            <a:extLst>
              <a:ext uri="{FF2B5EF4-FFF2-40B4-BE49-F238E27FC236}">
                <a16:creationId xmlns:a16="http://schemas.microsoft.com/office/drawing/2014/main" id="{215B3E47-C349-4C93-921E-46CA0A5636D5}"/>
              </a:ext>
            </a:extLst>
          </xdr:cNvPr>
          <xdr:cNvSpPr>
            <a:spLocks/>
          </xdr:cNvSpPr>
        </xdr:nvSpPr>
        <xdr:spPr bwMode="auto">
          <a:xfrm>
            <a:off x="8505825" y="5257800"/>
            <a:ext cx="581025" cy="685800"/>
          </a:xfrm>
          <a:custGeom>
            <a:avLst/>
            <a:gdLst>
              <a:gd name="T0" fmla="*/ 665 w 1397"/>
              <a:gd name="T1" fmla="*/ 116 h 1614"/>
              <a:gd name="T2" fmla="*/ 578 w 1397"/>
              <a:gd name="T3" fmla="*/ 410 h 1614"/>
              <a:gd name="T4" fmla="*/ 365 w 1397"/>
              <a:gd name="T5" fmla="*/ 507 h 1614"/>
              <a:gd name="T6" fmla="*/ 246 w 1397"/>
              <a:gd name="T7" fmla="*/ 767 h 1614"/>
              <a:gd name="T8" fmla="*/ 149 w 1397"/>
              <a:gd name="T9" fmla="*/ 1044 h 1614"/>
              <a:gd name="T10" fmla="*/ 0 w 1397"/>
              <a:gd name="T11" fmla="*/ 1159 h 1614"/>
              <a:gd name="T12" fmla="*/ 7 w 1397"/>
              <a:gd name="T13" fmla="*/ 1174 h 1614"/>
              <a:gd name="T14" fmla="*/ 21 w 1397"/>
              <a:gd name="T15" fmla="*/ 1204 h 1614"/>
              <a:gd name="T16" fmla="*/ 39 w 1397"/>
              <a:gd name="T17" fmla="*/ 1253 h 1614"/>
              <a:gd name="T18" fmla="*/ 296 w 1397"/>
              <a:gd name="T19" fmla="*/ 1436 h 1614"/>
              <a:gd name="T20" fmla="*/ 728 w 1397"/>
              <a:gd name="T21" fmla="*/ 1614 h 1614"/>
              <a:gd name="T22" fmla="*/ 864 w 1397"/>
              <a:gd name="T23" fmla="*/ 1423 h 1614"/>
              <a:gd name="T24" fmla="*/ 1028 w 1397"/>
              <a:gd name="T25" fmla="*/ 1263 h 1614"/>
              <a:gd name="T26" fmla="*/ 895 w 1397"/>
              <a:gd name="T27" fmla="*/ 1204 h 1614"/>
              <a:gd name="T28" fmla="*/ 900 w 1397"/>
              <a:gd name="T29" fmla="*/ 1100 h 1614"/>
              <a:gd name="T30" fmla="*/ 1075 w 1397"/>
              <a:gd name="T31" fmla="*/ 1096 h 1614"/>
              <a:gd name="T32" fmla="*/ 1147 w 1397"/>
              <a:gd name="T33" fmla="*/ 720 h 1614"/>
              <a:gd name="T34" fmla="*/ 1288 w 1397"/>
              <a:gd name="T35" fmla="*/ 404 h 1614"/>
              <a:gd name="T36" fmla="*/ 1268 w 1397"/>
              <a:gd name="T37" fmla="*/ 266 h 1614"/>
              <a:gd name="T38" fmla="*/ 1381 w 1397"/>
              <a:gd name="T39" fmla="*/ 201 h 1614"/>
              <a:gd name="T40" fmla="*/ 1050 w 1397"/>
              <a:gd name="T41" fmla="*/ 71 h 1614"/>
              <a:gd name="T42" fmla="*/ 665 w 1397"/>
              <a:gd name="T43" fmla="*/ 116 h 16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397" h="1614">
                <a:moveTo>
                  <a:pt x="665" y="116"/>
                </a:moveTo>
                <a:cubicBezTo>
                  <a:pt x="668" y="274"/>
                  <a:pt x="642" y="298"/>
                  <a:pt x="578" y="410"/>
                </a:cubicBezTo>
                <a:cubicBezTo>
                  <a:pt x="510" y="531"/>
                  <a:pt x="485" y="586"/>
                  <a:pt x="365" y="507"/>
                </a:cubicBezTo>
                <a:cubicBezTo>
                  <a:pt x="256" y="877"/>
                  <a:pt x="298" y="582"/>
                  <a:pt x="246" y="767"/>
                </a:cubicBezTo>
                <a:lnTo>
                  <a:pt x="149" y="1044"/>
                </a:lnTo>
                <a:cubicBezTo>
                  <a:pt x="98" y="1164"/>
                  <a:pt x="108" y="1091"/>
                  <a:pt x="0" y="1159"/>
                </a:cubicBezTo>
                <a:cubicBezTo>
                  <a:pt x="2" y="1164"/>
                  <a:pt x="6" y="1166"/>
                  <a:pt x="7" y="1174"/>
                </a:cubicBezTo>
                <a:cubicBezTo>
                  <a:pt x="9" y="1189"/>
                  <a:pt x="18" y="1198"/>
                  <a:pt x="21" y="1204"/>
                </a:cubicBezTo>
                <a:cubicBezTo>
                  <a:pt x="29" y="1224"/>
                  <a:pt x="31" y="1230"/>
                  <a:pt x="39" y="1253"/>
                </a:cubicBezTo>
                <a:cubicBezTo>
                  <a:pt x="92" y="1386"/>
                  <a:pt x="66" y="1318"/>
                  <a:pt x="296" y="1436"/>
                </a:cubicBezTo>
                <a:cubicBezTo>
                  <a:pt x="409" y="1494"/>
                  <a:pt x="588" y="1602"/>
                  <a:pt x="728" y="1614"/>
                </a:cubicBezTo>
                <a:cubicBezTo>
                  <a:pt x="787" y="1510"/>
                  <a:pt x="827" y="1535"/>
                  <a:pt x="864" y="1423"/>
                </a:cubicBezTo>
                <a:cubicBezTo>
                  <a:pt x="920" y="1251"/>
                  <a:pt x="899" y="1327"/>
                  <a:pt x="1028" y="1263"/>
                </a:cubicBezTo>
                <a:cubicBezTo>
                  <a:pt x="989" y="1237"/>
                  <a:pt x="925" y="1224"/>
                  <a:pt x="895" y="1204"/>
                </a:cubicBezTo>
                <a:lnTo>
                  <a:pt x="900" y="1100"/>
                </a:lnTo>
                <a:lnTo>
                  <a:pt x="1075" y="1096"/>
                </a:lnTo>
                <a:cubicBezTo>
                  <a:pt x="1106" y="974"/>
                  <a:pt x="1158" y="838"/>
                  <a:pt x="1147" y="720"/>
                </a:cubicBezTo>
                <a:cubicBezTo>
                  <a:pt x="1136" y="599"/>
                  <a:pt x="1170" y="437"/>
                  <a:pt x="1288" y="404"/>
                </a:cubicBezTo>
                <a:cubicBezTo>
                  <a:pt x="1269" y="359"/>
                  <a:pt x="1261" y="329"/>
                  <a:pt x="1268" y="266"/>
                </a:cubicBezTo>
                <a:cubicBezTo>
                  <a:pt x="1397" y="225"/>
                  <a:pt x="1349" y="298"/>
                  <a:pt x="1381" y="201"/>
                </a:cubicBezTo>
                <a:cubicBezTo>
                  <a:pt x="1125" y="133"/>
                  <a:pt x="1178" y="119"/>
                  <a:pt x="1050" y="71"/>
                </a:cubicBezTo>
                <a:cubicBezTo>
                  <a:pt x="862" y="0"/>
                  <a:pt x="768" y="99"/>
                  <a:pt x="665" y="116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CA8721E0-F622-4B54-A99A-DF4AF663262E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1">
        <xdr:nvSpPr>
          <xdr:cNvPr id="32" name="Obando">
            <a:extLst>
              <a:ext uri="{FF2B5EF4-FFF2-40B4-BE49-F238E27FC236}">
                <a16:creationId xmlns:a16="http://schemas.microsoft.com/office/drawing/2014/main" id="{157151A4-13D8-482B-A645-812E743CE034}"/>
              </a:ext>
            </a:extLst>
          </xdr:cNvPr>
          <xdr:cNvSpPr>
            <a:spLocks/>
          </xdr:cNvSpPr>
        </xdr:nvSpPr>
        <xdr:spPr bwMode="auto">
          <a:xfrm>
            <a:off x="10601325" y="1924050"/>
            <a:ext cx="619125" cy="495300"/>
          </a:xfrm>
          <a:custGeom>
            <a:avLst/>
            <a:gdLst>
              <a:gd name="T0" fmla="*/ 150 w 1481"/>
              <a:gd name="T1" fmla="*/ 24 h 1171"/>
              <a:gd name="T2" fmla="*/ 59 w 1481"/>
              <a:gd name="T3" fmla="*/ 210 h 1171"/>
              <a:gd name="T4" fmla="*/ 112 w 1481"/>
              <a:gd name="T5" fmla="*/ 289 h 1171"/>
              <a:gd name="T6" fmla="*/ 226 w 1481"/>
              <a:gd name="T7" fmla="*/ 503 h 1171"/>
              <a:gd name="T8" fmla="*/ 134 w 1481"/>
              <a:gd name="T9" fmla="*/ 612 h 1171"/>
              <a:gd name="T10" fmla="*/ 0 w 1481"/>
              <a:gd name="T11" fmla="*/ 691 h 1171"/>
              <a:gd name="T12" fmla="*/ 269 w 1481"/>
              <a:gd name="T13" fmla="*/ 896 h 1171"/>
              <a:gd name="T14" fmla="*/ 804 w 1481"/>
              <a:gd name="T15" fmla="*/ 1097 h 1171"/>
              <a:gd name="T16" fmla="*/ 988 w 1481"/>
              <a:gd name="T17" fmla="*/ 1158 h 1171"/>
              <a:gd name="T18" fmla="*/ 1346 w 1481"/>
              <a:gd name="T19" fmla="*/ 1028 h 1171"/>
              <a:gd name="T20" fmla="*/ 1328 w 1481"/>
              <a:gd name="T21" fmla="*/ 999 h 1171"/>
              <a:gd name="T22" fmla="*/ 1304 w 1481"/>
              <a:gd name="T23" fmla="*/ 937 h 1171"/>
              <a:gd name="T24" fmla="*/ 1338 w 1481"/>
              <a:gd name="T25" fmla="*/ 774 h 1171"/>
              <a:gd name="T26" fmla="*/ 1481 w 1481"/>
              <a:gd name="T27" fmla="*/ 588 h 1171"/>
              <a:gd name="T28" fmla="*/ 1363 w 1481"/>
              <a:gd name="T29" fmla="*/ 486 h 1171"/>
              <a:gd name="T30" fmla="*/ 1331 w 1481"/>
              <a:gd name="T31" fmla="*/ 343 h 1171"/>
              <a:gd name="T32" fmla="*/ 980 w 1481"/>
              <a:gd name="T33" fmla="*/ 207 h 1171"/>
              <a:gd name="T34" fmla="*/ 703 w 1481"/>
              <a:gd name="T35" fmla="*/ 0 h 1171"/>
              <a:gd name="T36" fmla="*/ 431 w 1481"/>
              <a:gd name="T37" fmla="*/ 45 h 1171"/>
              <a:gd name="T38" fmla="*/ 150 w 1481"/>
              <a:gd name="T39" fmla="*/ 24 h 11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1481" h="1171">
                <a:moveTo>
                  <a:pt x="150" y="24"/>
                </a:moveTo>
                <a:cubicBezTo>
                  <a:pt x="79" y="236"/>
                  <a:pt x="102" y="116"/>
                  <a:pt x="59" y="210"/>
                </a:cubicBezTo>
                <a:lnTo>
                  <a:pt x="112" y="289"/>
                </a:lnTo>
                <a:cubicBezTo>
                  <a:pt x="145" y="329"/>
                  <a:pt x="239" y="445"/>
                  <a:pt x="226" y="503"/>
                </a:cubicBezTo>
                <a:lnTo>
                  <a:pt x="134" y="612"/>
                </a:lnTo>
                <a:cubicBezTo>
                  <a:pt x="84" y="698"/>
                  <a:pt x="139" y="668"/>
                  <a:pt x="0" y="691"/>
                </a:cubicBezTo>
                <a:cubicBezTo>
                  <a:pt x="18" y="873"/>
                  <a:pt x="1" y="783"/>
                  <a:pt x="269" y="896"/>
                </a:cubicBezTo>
                <a:lnTo>
                  <a:pt x="804" y="1097"/>
                </a:lnTo>
                <a:cubicBezTo>
                  <a:pt x="924" y="1136"/>
                  <a:pt x="797" y="1149"/>
                  <a:pt x="988" y="1158"/>
                </a:cubicBezTo>
                <a:cubicBezTo>
                  <a:pt x="1254" y="1171"/>
                  <a:pt x="1176" y="1084"/>
                  <a:pt x="1346" y="1028"/>
                </a:cubicBezTo>
                <a:lnTo>
                  <a:pt x="1328" y="999"/>
                </a:lnTo>
                <a:cubicBezTo>
                  <a:pt x="1326" y="996"/>
                  <a:pt x="1308" y="994"/>
                  <a:pt x="1304" y="937"/>
                </a:cubicBezTo>
                <a:cubicBezTo>
                  <a:pt x="1296" y="801"/>
                  <a:pt x="1346" y="968"/>
                  <a:pt x="1338" y="774"/>
                </a:cubicBezTo>
                <a:cubicBezTo>
                  <a:pt x="1330" y="586"/>
                  <a:pt x="1376" y="715"/>
                  <a:pt x="1481" y="588"/>
                </a:cubicBezTo>
                <a:cubicBezTo>
                  <a:pt x="1440" y="494"/>
                  <a:pt x="1426" y="561"/>
                  <a:pt x="1363" y="486"/>
                </a:cubicBezTo>
                <a:cubicBezTo>
                  <a:pt x="1289" y="396"/>
                  <a:pt x="1369" y="430"/>
                  <a:pt x="1331" y="343"/>
                </a:cubicBezTo>
                <a:cubicBezTo>
                  <a:pt x="1210" y="262"/>
                  <a:pt x="1096" y="289"/>
                  <a:pt x="980" y="207"/>
                </a:cubicBezTo>
                <a:cubicBezTo>
                  <a:pt x="810" y="85"/>
                  <a:pt x="738" y="257"/>
                  <a:pt x="703" y="0"/>
                </a:cubicBezTo>
                <a:cubicBezTo>
                  <a:pt x="588" y="17"/>
                  <a:pt x="568" y="47"/>
                  <a:pt x="431" y="45"/>
                </a:cubicBezTo>
                <a:cubicBezTo>
                  <a:pt x="323" y="44"/>
                  <a:pt x="248" y="11"/>
                  <a:pt x="150" y="24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796F6701-5F16-4120-BCB3-3CFD240F665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1">
        <xdr:nvSpPr>
          <xdr:cNvPr id="33" name="El Cairo">
            <a:extLst>
              <a:ext uri="{FF2B5EF4-FFF2-40B4-BE49-F238E27FC236}">
                <a16:creationId xmlns:a16="http://schemas.microsoft.com/office/drawing/2014/main" id="{9E6A2A4D-F4D1-46E6-A028-1B9E79596D12}"/>
              </a:ext>
            </a:extLst>
          </xdr:cNvPr>
          <xdr:cNvSpPr>
            <a:spLocks/>
          </xdr:cNvSpPr>
        </xdr:nvSpPr>
        <xdr:spPr bwMode="auto">
          <a:xfrm>
            <a:off x="9610725" y="1314450"/>
            <a:ext cx="638175" cy="600075"/>
          </a:xfrm>
          <a:custGeom>
            <a:avLst/>
            <a:gdLst>
              <a:gd name="T0" fmla="*/ 0 w 1528"/>
              <a:gd name="T1" fmla="*/ 739 h 1421"/>
              <a:gd name="T2" fmla="*/ 77 w 1528"/>
              <a:gd name="T3" fmla="*/ 782 h 1421"/>
              <a:gd name="T4" fmla="*/ 161 w 1528"/>
              <a:gd name="T5" fmla="*/ 830 h 1421"/>
              <a:gd name="T6" fmla="*/ 203 w 1528"/>
              <a:gd name="T7" fmla="*/ 1061 h 1421"/>
              <a:gd name="T8" fmla="*/ 93 w 1528"/>
              <a:gd name="T9" fmla="*/ 1115 h 1421"/>
              <a:gd name="T10" fmla="*/ 157 w 1528"/>
              <a:gd name="T11" fmla="*/ 1146 h 1421"/>
              <a:gd name="T12" fmla="*/ 380 w 1528"/>
              <a:gd name="T13" fmla="*/ 1185 h 1421"/>
              <a:gd name="T14" fmla="*/ 915 w 1528"/>
              <a:gd name="T15" fmla="*/ 1225 h 1421"/>
              <a:gd name="T16" fmla="*/ 1006 w 1528"/>
              <a:gd name="T17" fmla="*/ 1139 h 1421"/>
              <a:gd name="T18" fmla="*/ 1050 w 1528"/>
              <a:gd name="T19" fmla="*/ 982 h 1421"/>
              <a:gd name="T20" fmla="*/ 1323 w 1528"/>
              <a:gd name="T21" fmla="*/ 596 h 1421"/>
              <a:gd name="T22" fmla="*/ 1423 w 1528"/>
              <a:gd name="T23" fmla="*/ 44 h 1421"/>
              <a:gd name="T24" fmla="*/ 1278 w 1528"/>
              <a:gd name="T25" fmla="*/ 57 h 1421"/>
              <a:gd name="T26" fmla="*/ 1087 w 1528"/>
              <a:gd name="T27" fmla="*/ 45 h 1421"/>
              <a:gd name="T28" fmla="*/ 815 w 1528"/>
              <a:gd name="T29" fmla="*/ 0 h 1421"/>
              <a:gd name="T30" fmla="*/ 720 w 1528"/>
              <a:gd name="T31" fmla="*/ 82 h 1421"/>
              <a:gd name="T32" fmla="*/ 654 w 1528"/>
              <a:gd name="T33" fmla="*/ 216 h 1421"/>
              <a:gd name="T34" fmla="*/ 425 w 1528"/>
              <a:gd name="T35" fmla="*/ 384 h 1421"/>
              <a:gd name="T36" fmla="*/ 289 w 1528"/>
              <a:gd name="T37" fmla="*/ 512 h 1421"/>
              <a:gd name="T38" fmla="*/ 0 w 1528"/>
              <a:gd name="T39" fmla="*/ 739 h 14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1528" h="1421">
                <a:moveTo>
                  <a:pt x="0" y="739"/>
                </a:moveTo>
                <a:lnTo>
                  <a:pt x="77" y="782"/>
                </a:lnTo>
                <a:cubicBezTo>
                  <a:pt x="135" y="806"/>
                  <a:pt x="121" y="778"/>
                  <a:pt x="161" y="830"/>
                </a:cubicBezTo>
                <a:cubicBezTo>
                  <a:pt x="200" y="881"/>
                  <a:pt x="211" y="993"/>
                  <a:pt x="203" y="1061"/>
                </a:cubicBezTo>
                <a:lnTo>
                  <a:pt x="93" y="1115"/>
                </a:lnTo>
                <a:cubicBezTo>
                  <a:pt x="131" y="1152"/>
                  <a:pt x="91" y="1126"/>
                  <a:pt x="157" y="1146"/>
                </a:cubicBezTo>
                <a:lnTo>
                  <a:pt x="380" y="1185"/>
                </a:lnTo>
                <a:cubicBezTo>
                  <a:pt x="538" y="1219"/>
                  <a:pt x="697" y="1421"/>
                  <a:pt x="915" y="1225"/>
                </a:cubicBezTo>
                <a:cubicBezTo>
                  <a:pt x="916" y="1225"/>
                  <a:pt x="1005" y="1140"/>
                  <a:pt x="1006" y="1139"/>
                </a:cubicBezTo>
                <a:cubicBezTo>
                  <a:pt x="1064" y="1071"/>
                  <a:pt x="1033" y="1081"/>
                  <a:pt x="1050" y="982"/>
                </a:cubicBezTo>
                <a:cubicBezTo>
                  <a:pt x="1093" y="730"/>
                  <a:pt x="1400" y="907"/>
                  <a:pt x="1323" y="596"/>
                </a:cubicBezTo>
                <a:cubicBezTo>
                  <a:pt x="1259" y="335"/>
                  <a:pt x="1528" y="279"/>
                  <a:pt x="1423" y="44"/>
                </a:cubicBezTo>
                <a:cubicBezTo>
                  <a:pt x="1379" y="31"/>
                  <a:pt x="1319" y="51"/>
                  <a:pt x="1278" y="57"/>
                </a:cubicBezTo>
                <a:cubicBezTo>
                  <a:pt x="1183" y="69"/>
                  <a:pt x="1172" y="57"/>
                  <a:pt x="1087" y="45"/>
                </a:cubicBezTo>
                <a:cubicBezTo>
                  <a:pt x="939" y="25"/>
                  <a:pt x="964" y="107"/>
                  <a:pt x="815" y="0"/>
                </a:cubicBezTo>
                <a:cubicBezTo>
                  <a:pt x="768" y="52"/>
                  <a:pt x="753" y="51"/>
                  <a:pt x="720" y="82"/>
                </a:cubicBezTo>
                <a:cubicBezTo>
                  <a:pt x="647" y="151"/>
                  <a:pt x="693" y="135"/>
                  <a:pt x="654" y="216"/>
                </a:cubicBezTo>
                <a:cubicBezTo>
                  <a:pt x="600" y="327"/>
                  <a:pt x="523" y="291"/>
                  <a:pt x="425" y="384"/>
                </a:cubicBezTo>
                <a:lnTo>
                  <a:pt x="289" y="512"/>
                </a:lnTo>
                <a:cubicBezTo>
                  <a:pt x="162" y="686"/>
                  <a:pt x="69" y="616"/>
                  <a:pt x="0" y="739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8E97A2FE-8062-41DE-92AD-DB3FA1D605A6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71">
        <xdr:nvSpPr>
          <xdr:cNvPr id="34" name="Restrepo">
            <a:extLst>
              <a:ext uri="{FF2B5EF4-FFF2-40B4-BE49-F238E27FC236}">
                <a16:creationId xmlns:a16="http://schemas.microsoft.com/office/drawing/2014/main" id="{BC4E65ED-BBF8-499F-B335-EBF6B5E277B5}"/>
              </a:ext>
            </a:extLst>
          </xdr:cNvPr>
          <xdr:cNvSpPr>
            <a:spLocks/>
          </xdr:cNvSpPr>
        </xdr:nvSpPr>
        <xdr:spPr bwMode="auto">
          <a:xfrm>
            <a:off x="8324850" y="4648200"/>
            <a:ext cx="628650" cy="428625"/>
          </a:xfrm>
          <a:custGeom>
            <a:avLst/>
            <a:gdLst>
              <a:gd name="T0" fmla="*/ 206 w 1490"/>
              <a:gd name="T1" fmla="*/ 151 h 1019"/>
              <a:gd name="T2" fmla="*/ 324 w 1490"/>
              <a:gd name="T3" fmla="*/ 475 h 1019"/>
              <a:gd name="T4" fmla="*/ 131 w 1490"/>
              <a:gd name="T5" fmla="*/ 590 h 1019"/>
              <a:gd name="T6" fmla="*/ 59 w 1490"/>
              <a:gd name="T7" fmla="*/ 673 h 1019"/>
              <a:gd name="T8" fmla="*/ 0 w 1490"/>
              <a:gd name="T9" fmla="*/ 792 h 1019"/>
              <a:gd name="T10" fmla="*/ 273 w 1490"/>
              <a:gd name="T11" fmla="*/ 808 h 1019"/>
              <a:gd name="T12" fmla="*/ 323 w 1490"/>
              <a:gd name="T13" fmla="*/ 944 h 1019"/>
              <a:gd name="T14" fmla="*/ 420 w 1490"/>
              <a:gd name="T15" fmla="*/ 909 h 1019"/>
              <a:gd name="T16" fmla="*/ 512 w 1490"/>
              <a:gd name="T17" fmla="*/ 918 h 1019"/>
              <a:gd name="T18" fmla="*/ 736 w 1490"/>
              <a:gd name="T19" fmla="*/ 984 h 1019"/>
              <a:gd name="T20" fmla="*/ 822 w 1490"/>
              <a:gd name="T21" fmla="*/ 1006 h 1019"/>
              <a:gd name="T22" fmla="*/ 932 w 1490"/>
              <a:gd name="T23" fmla="*/ 965 h 1019"/>
              <a:gd name="T24" fmla="*/ 1098 w 1490"/>
              <a:gd name="T25" fmla="*/ 854 h 1019"/>
              <a:gd name="T26" fmla="*/ 1248 w 1490"/>
              <a:gd name="T27" fmla="*/ 871 h 1019"/>
              <a:gd name="T28" fmla="*/ 1379 w 1490"/>
              <a:gd name="T29" fmla="*/ 693 h 1019"/>
              <a:gd name="T30" fmla="*/ 1481 w 1490"/>
              <a:gd name="T31" fmla="*/ 523 h 1019"/>
              <a:gd name="T32" fmla="*/ 1490 w 1490"/>
              <a:gd name="T33" fmla="*/ 369 h 1019"/>
              <a:gd name="T34" fmla="*/ 1304 w 1490"/>
              <a:gd name="T35" fmla="*/ 278 h 1019"/>
              <a:gd name="T36" fmla="*/ 1364 w 1490"/>
              <a:gd name="T37" fmla="*/ 146 h 1019"/>
              <a:gd name="T38" fmla="*/ 1177 w 1490"/>
              <a:gd name="T39" fmla="*/ 60 h 1019"/>
              <a:gd name="T40" fmla="*/ 847 w 1490"/>
              <a:gd name="T41" fmla="*/ 75 h 1019"/>
              <a:gd name="T42" fmla="*/ 632 w 1490"/>
              <a:gd name="T43" fmla="*/ 108 h 1019"/>
              <a:gd name="T44" fmla="*/ 407 w 1490"/>
              <a:gd name="T45" fmla="*/ 0 h 1019"/>
              <a:gd name="T46" fmla="*/ 206 w 1490"/>
              <a:gd name="T47" fmla="*/ 151 h 10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90" h="1019">
                <a:moveTo>
                  <a:pt x="206" y="151"/>
                </a:moveTo>
                <a:cubicBezTo>
                  <a:pt x="265" y="298"/>
                  <a:pt x="379" y="247"/>
                  <a:pt x="324" y="475"/>
                </a:cubicBezTo>
                <a:cubicBezTo>
                  <a:pt x="210" y="557"/>
                  <a:pt x="215" y="464"/>
                  <a:pt x="131" y="590"/>
                </a:cubicBezTo>
                <a:lnTo>
                  <a:pt x="59" y="673"/>
                </a:lnTo>
                <a:cubicBezTo>
                  <a:pt x="6" y="723"/>
                  <a:pt x="19" y="686"/>
                  <a:pt x="0" y="792"/>
                </a:cubicBezTo>
                <a:cubicBezTo>
                  <a:pt x="287" y="881"/>
                  <a:pt x="24" y="822"/>
                  <a:pt x="273" y="808"/>
                </a:cubicBezTo>
                <a:cubicBezTo>
                  <a:pt x="290" y="880"/>
                  <a:pt x="287" y="893"/>
                  <a:pt x="323" y="944"/>
                </a:cubicBezTo>
                <a:cubicBezTo>
                  <a:pt x="486" y="954"/>
                  <a:pt x="320" y="954"/>
                  <a:pt x="420" y="909"/>
                </a:cubicBezTo>
                <a:cubicBezTo>
                  <a:pt x="477" y="884"/>
                  <a:pt x="450" y="879"/>
                  <a:pt x="512" y="918"/>
                </a:cubicBezTo>
                <a:cubicBezTo>
                  <a:pt x="653" y="1006"/>
                  <a:pt x="587" y="940"/>
                  <a:pt x="736" y="984"/>
                </a:cubicBezTo>
                <a:cubicBezTo>
                  <a:pt x="825" y="1011"/>
                  <a:pt x="718" y="1019"/>
                  <a:pt x="822" y="1006"/>
                </a:cubicBezTo>
                <a:cubicBezTo>
                  <a:pt x="853" y="1002"/>
                  <a:pt x="901" y="976"/>
                  <a:pt x="932" y="965"/>
                </a:cubicBezTo>
                <a:cubicBezTo>
                  <a:pt x="1101" y="909"/>
                  <a:pt x="993" y="964"/>
                  <a:pt x="1098" y="854"/>
                </a:cubicBezTo>
                <a:lnTo>
                  <a:pt x="1248" y="871"/>
                </a:lnTo>
                <a:cubicBezTo>
                  <a:pt x="1262" y="701"/>
                  <a:pt x="1258" y="749"/>
                  <a:pt x="1379" y="693"/>
                </a:cubicBezTo>
                <a:cubicBezTo>
                  <a:pt x="1235" y="514"/>
                  <a:pt x="1397" y="569"/>
                  <a:pt x="1481" y="523"/>
                </a:cubicBezTo>
                <a:lnTo>
                  <a:pt x="1490" y="369"/>
                </a:lnTo>
                <a:cubicBezTo>
                  <a:pt x="1394" y="313"/>
                  <a:pt x="1381" y="351"/>
                  <a:pt x="1304" y="278"/>
                </a:cubicBezTo>
                <a:cubicBezTo>
                  <a:pt x="1307" y="173"/>
                  <a:pt x="1312" y="219"/>
                  <a:pt x="1364" y="146"/>
                </a:cubicBezTo>
                <a:cubicBezTo>
                  <a:pt x="1308" y="120"/>
                  <a:pt x="1303" y="157"/>
                  <a:pt x="1177" y="60"/>
                </a:cubicBezTo>
                <a:cubicBezTo>
                  <a:pt x="1061" y="175"/>
                  <a:pt x="1090" y="188"/>
                  <a:pt x="847" y="75"/>
                </a:cubicBezTo>
                <a:cubicBezTo>
                  <a:pt x="773" y="103"/>
                  <a:pt x="737" y="167"/>
                  <a:pt x="632" y="108"/>
                </a:cubicBezTo>
                <a:cubicBezTo>
                  <a:pt x="539" y="56"/>
                  <a:pt x="572" y="10"/>
                  <a:pt x="407" y="0"/>
                </a:cubicBezTo>
                <a:cubicBezTo>
                  <a:pt x="319" y="78"/>
                  <a:pt x="312" y="82"/>
                  <a:pt x="206" y="151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9DC68481-EEE2-462A-A282-F9C559F9F51E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6">
        <xdr:nvSpPr>
          <xdr:cNvPr id="35" name="Versalles">
            <a:extLst>
              <a:ext uri="{FF2B5EF4-FFF2-40B4-BE49-F238E27FC236}">
                <a16:creationId xmlns:a16="http://schemas.microsoft.com/office/drawing/2014/main" id="{9AF9E999-7712-4A6F-B478-F89C96E6B166}"/>
              </a:ext>
            </a:extLst>
          </xdr:cNvPr>
          <xdr:cNvSpPr>
            <a:spLocks/>
          </xdr:cNvSpPr>
        </xdr:nvSpPr>
        <xdr:spPr bwMode="auto">
          <a:xfrm>
            <a:off x="9620250" y="1828800"/>
            <a:ext cx="638175" cy="504825"/>
          </a:xfrm>
          <a:custGeom>
            <a:avLst/>
            <a:gdLst>
              <a:gd name="T0" fmla="*/ 253 w 1525"/>
              <a:gd name="T1" fmla="*/ 865 h 1189"/>
              <a:gd name="T2" fmla="*/ 284 w 1525"/>
              <a:gd name="T3" fmla="*/ 791 h 1189"/>
              <a:gd name="T4" fmla="*/ 391 w 1525"/>
              <a:gd name="T5" fmla="*/ 676 h 1189"/>
              <a:gd name="T6" fmla="*/ 433 w 1525"/>
              <a:gd name="T7" fmla="*/ 610 h 1189"/>
              <a:gd name="T8" fmla="*/ 687 w 1525"/>
              <a:gd name="T9" fmla="*/ 689 h 1189"/>
              <a:gd name="T10" fmla="*/ 563 w 1525"/>
              <a:gd name="T11" fmla="*/ 969 h 1189"/>
              <a:gd name="T12" fmla="*/ 847 w 1525"/>
              <a:gd name="T13" fmla="*/ 1016 h 1189"/>
              <a:gd name="T14" fmla="*/ 946 w 1525"/>
              <a:gd name="T15" fmla="*/ 1173 h 1189"/>
              <a:gd name="T16" fmla="*/ 1243 w 1525"/>
              <a:gd name="T17" fmla="*/ 998 h 1189"/>
              <a:gd name="T18" fmla="*/ 1180 w 1525"/>
              <a:gd name="T19" fmla="*/ 700 h 1189"/>
              <a:gd name="T20" fmla="*/ 1525 w 1525"/>
              <a:gd name="T21" fmla="*/ 254 h 1189"/>
              <a:gd name="T22" fmla="*/ 1190 w 1525"/>
              <a:gd name="T23" fmla="*/ 218 h 1189"/>
              <a:gd name="T24" fmla="*/ 897 w 1525"/>
              <a:gd name="T25" fmla="*/ 287 h 1189"/>
              <a:gd name="T26" fmla="*/ 838 w 1525"/>
              <a:gd name="T27" fmla="*/ 120 h 1189"/>
              <a:gd name="T28" fmla="*/ 35 w 1525"/>
              <a:gd name="T29" fmla="*/ 0 h 1189"/>
              <a:gd name="T30" fmla="*/ 38 w 1525"/>
              <a:gd name="T31" fmla="*/ 252 h 1189"/>
              <a:gd name="T32" fmla="*/ 79 w 1525"/>
              <a:gd name="T33" fmla="*/ 583 h 1189"/>
              <a:gd name="T34" fmla="*/ 210 w 1525"/>
              <a:gd name="T35" fmla="*/ 760 h 1189"/>
              <a:gd name="T36" fmla="*/ 253 w 1525"/>
              <a:gd name="T37" fmla="*/ 865 h 11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525" h="1189">
                <a:moveTo>
                  <a:pt x="253" y="865"/>
                </a:moveTo>
                <a:cubicBezTo>
                  <a:pt x="289" y="814"/>
                  <a:pt x="261" y="832"/>
                  <a:pt x="284" y="791"/>
                </a:cubicBezTo>
                <a:cubicBezTo>
                  <a:pt x="333" y="703"/>
                  <a:pt x="325" y="771"/>
                  <a:pt x="391" y="676"/>
                </a:cubicBezTo>
                <a:cubicBezTo>
                  <a:pt x="414" y="642"/>
                  <a:pt x="376" y="664"/>
                  <a:pt x="433" y="610"/>
                </a:cubicBezTo>
                <a:lnTo>
                  <a:pt x="687" y="689"/>
                </a:lnTo>
                <a:cubicBezTo>
                  <a:pt x="690" y="757"/>
                  <a:pt x="598" y="911"/>
                  <a:pt x="563" y="969"/>
                </a:cubicBezTo>
                <a:cubicBezTo>
                  <a:pt x="427" y="1189"/>
                  <a:pt x="675" y="926"/>
                  <a:pt x="847" y="1016"/>
                </a:cubicBezTo>
                <a:cubicBezTo>
                  <a:pt x="904" y="1073"/>
                  <a:pt x="934" y="1103"/>
                  <a:pt x="946" y="1173"/>
                </a:cubicBezTo>
                <a:cubicBezTo>
                  <a:pt x="1076" y="1138"/>
                  <a:pt x="1156" y="1056"/>
                  <a:pt x="1243" y="998"/>
                </a:cubicBezTo>
                <a:cubicBezTo>
                  <a:pt x="1205" y="879"/>
                  <a:pt x="1145" y="847"/>
                  <a:pt x="1180" y="700"/>
                </a:cubicBezTo>
                <a:cubicBezTo>
                  <a:pt x="1352" y="619"/>
                  <a:pt x="1468" y="439"/>
                  <a:pt x="1525" y="254"/>
                </a:cubicBezTo>
                <a:cubicBezTo>
                  <a:pt x="1348" y="363"/>
                  <a:pt x="1342" y="290"/>
                  <a:pt x="1190" y="218"/>
                </a:cubicBezTo>
                <a:cubicBezTo>
                  <a:pt x="1085" y="276"/>
                  <a:pt x="1033" y="319"/>
                  <a:pt x="897" y="287"/>
                </a:cubicBezTo>
                <a:lnTo>
                  <a:pt x="838" y="120"/>
                </a:lnTo>
                <a:cubicBezTo>
                  <a:pt x="469" y="250"/>
                  <a:pt x="625" y="1"/>
                  <a:pt x="35" y="0"/>
                </a:cubicBezTo>
                <a:cubicBezTo>
                  <a:pt x="35" y="98"/>
                  <a:pt x="36" y="165"/>
                  <a:pt x="38" y="252"/>
                </a:cubicBezTo>
                <a:cubicBezTo>
                  <a:pt x="39" y="324"/>
                  <a:pt x="0" y="432"/>
                  <a:pt x="79" y="583"/>
                </a:cubicBezTo>
                <a:cubicBezTo>
                  <a:pt x="143" y="708"/>
                  <a:pt x="183" y="717"/>
                  <a:pt x="210" y="760"/>
                </a:cubicBezTo>
                <a:cubicBezTo>
                  <a:pt x="243" y="814"/>
                  <a:pt x="208" y="803"/>
                  <a:pt x="253" y="865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02A08F80-6FCB-4D87-BEE3-D1D82D3BFBC1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8">
        <xdr:nvSpPr>
          <xdr:cNvPr id="36" name="Caicedonia">
            <a:extLst>
              <a:ext uri="{FF2B5EF4-FFF2-40B4-BE49-F238E27FC236}">
                <a16:creationId xmlns:a16="http://schemas.microsoft.com/office/drawing/2014/main" id="{8B1436E3-048D-4D1E-9471-8691DA25D945}"/>
              </a:ext>
            </a:extLst>
          </xdr:cNvPr>
          <xdr:cNvSpPr>
            <a:spLocks/>
          </xdr:cNvSpPr>
        </xdr:nvSpPr>
        <xdr:spPr bwMode="auto">
          <a:xfrm>
            <a:off x="11068050" y="2828925"/>
            <a:ext cx="409575" cy="723900"/>
          </a:xfrm>
          <a:custGeom>
            <a:avLst/>
            <a:gdLst>
              <a:gd name="T0" fmla="*/ 65 w 984"/>
              <a:gd name="T1" fmla="*/ 914 h 1700"/>
              <a:gd name="T2" fmla="*/ 86 w 984"/>
              <a:gd name="T3" fmla="*/ 1399 h 1700"/>
              <a:gd name="T4" fmla="*/ 411 w 984"/>
              <a:gd name="T5" fmla="*/ 1700 h 1700"/>
              <a:gd name="T6" fmla="*/ 633 w 984"/>
              <a:gd name="T7" fmla="*/ 1564 h 1700"/>
              <a:gd name="T8" fmla="*/ 637 w 984"/>
              <a:gd name="T9" fmla="*/ 1376 h 1700"/>
              <a:gd name="T10" fmla="*/ 791 w 984"/>
              <a:gd name="T11" fmla="*/ 1188 h 1700"/>
              <a:gd name="T12" fmla="*/ 871 w 984"/>
              <a:gd name="T13" fmla="*/ 877 h 1700"/>
              <a:gd name="T14" fmla="*/ 853 w 984"/>
              <a:gd name="T15" fmla="*/ 646 h 1700"/>
              <a:gd name="T16" fmla="*/ 807 w 984"/>
              <a:gd name="T17" fmla="*/ 398 h 1700"/>
              <a:gd name="T18" fmla="*/ 822 w 984"/>
              <a:gd name="T19" fmla="*/ 115 h 1700"/>
              <a:gd name="T20" fmla="*/ 770 w 984"/>
              <a:gd name="T21" fmla="*/ 83 h 1700"/>
              <a:gd name="T22" fmla="*/ 574 w 984"/>
              <a:gd name="T23" fmla="*/ 68 h 1700"/>
              <a:gd name="T24" fmla="*/ 292 w 984"/>
              <a:gd name="T25" fmla="*/ 0 h 1700"/>
              <a:gd name="T26" fmla="*/ 330 w 984"/>
              <a:gd name="T27" fmla="*/ 510 h 1700"/>
              <a:gd name="T28" fmla="*/ 65 w 984"/>
              <a:gd name="T29" fmla="*/ 914 h 17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984" h="1700">
                <a:moveTo>
                  <a:pt x="65" y="914"/>
                </a:moveTo>
                <a:cubicBezTo>
                  <a:pt x="195" y="1145"/>
                  <a:pt x="0" y="1146"/>
                  <a:pt x="86" y="1399"/>
                </a:cubicBezTo>
                <a:cubicBezTo>
                  <a:pt x="144" y="1570"/>
                  <a:pt x="278" y="1621"/>
                  <a:pt x="411" y="1700"/>
                </a:cubicBezTo>
                <a:cubicBezTo>
                  <a:pt x="481" y="1684"/>
                  <a:pt x="599" y="1626"/>
                  <a:pt x="633" y="1564"/>
                </a:cubicBezTo>
                <a:lnTo>
                  <a:pt x="637" y="1376"/>
                </a:lnTo>
                <a:cubicBezTo>
                  <a:pt x="776" y="1301"/>
                  <a:pt x="729" y="1359"/>
                  <a:pt x="791" y="1188"/>
                </a:cubicBezTo>
                <a:cubicBezTo>
                  <a:pt x="885" y="930"/>
                  <a:pt x="975" y="1003"/>
                  <a:pt x="871" y="877"/>
                </a:cubicBezTo>
                <a:cubicBezTo>
                  <a:pt x="860" y="863"/>
                  <a:pt x="785" y="836"/>
                  <a:pt x="853" y="646"/>
                </a:cubicBezTo>
                <a:cubicBezTo>
                  <a:pt x="915" y="471"/>
                  <a:pt x="984" y="515"/>
                  <a:pt x="807" y="398"/>
                </a:cubicBezTo>
                <a:lnTo>
                  <a:pt x="822" y="115"/>
                </a:lnTo>
                <a:cubicBezTo>
                  <a:pt x="785" y="86"/>
                  <a:pt x="811" y="103"/>
                  <a:pt x="770" y="83"/>
                </a:cubicBezTo>
                <a:cubicBezTo>
                  <a:pt x="654" y="26"/>
                  <a:pt x="614" y="58"/>
                  <a:pt x="574" y="68"/>
                </a:cubicBezTo>
                <a:cubicBezTo>
                  <a:pt x="405" y="110"/>
                  <a:pt x="487" y="17"/>
                  <a:pt x="292" y="0"/>
                </a:cubicBezTo>
                <a:cubicBezTo>
                  <a:pt x="332" y="159"/>
                  <a:pt x="484" y="321"/>
                  <a:pt x="330" y="510"/>
                </a:cubicBezTo>
                <a:cubicBezTo>
                  <a:pt x="275" y="577"/>
                  <a:pt x="169" y="817"/>
                  <a:pt x="65" y="914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942F23A5-CD7D-4F5B-8A03-86AAD46E4C6F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6">
        <xdr:nvSpPr>
          <xdr:cNvPr id="37" name="El Águila">
            <a:extLst>
              <a:ext uri="{FF2B5EF4-FFF2-40B4-BE49-F238E27FC236}">
                <a16:creationId xmlns:a16="http://schemas.microsoft.com/office/drawing/2014/main" id="{52FEBD45-7EE2-42E6-8373-70A765D57B3F}"/>
              </a:ext>
            </a:extLst>
          </xdr:cNvPr>
          <xdr:cNvSpPr>
            <a:spLocks/>
          </xdr:cNvSpPr>
        </xdr:nvSpPr>
        <xdr:spPr bwMode="auto">
          <a:xfrm>
            <a:off x="10248900" y="704850"/>
            <a:ext cx="523875" cy="628650"/>
          </a:xfrm>
          <a:custGeom>
            <a:avLst/>
            <a:gdLst>
              <a:gd name="T0" fmla="*/ 378 w 1253"/>
              <a:gd name="T1" fmla="*/ 78 h 1486"/>
              <a:gd name="T2" fmla="*/ 397 w 1253"/>
              <a:gd name="T3" fmla="*/ 623 h 1486"/>
              <a:gd name="T4" fmla="*/ 334 w 1253"/>
              <a:gd name="T5" fmla="*/ 786 h 1486"/>
              <a:gd name="T6" fmla="*/ 53 w 1253"/>
              <a:gd name="T7" fmla="*/ 870 h 1486"/>
              <a:gd name="T8" fmla="*/ 132 w 1253"/>
              <a:gd name="T9" fmla="*/ 1115 h 1486"/>
              <a:gd name="T10" fmla="*/ 40 w 1253"/>
              <a:gd name="T11" fmla="*/ 1263 h 1486"/>
              <a:gd name="T12" fmla="*/ 2 w 1253"/>
              <a:gd name="T13" fmla="*/ 1455 h 1486"/>
              <a:gd name="T14" fmla="*/ 219 w 1253"/>
              <a:gd name="T15" fmla="*/ 1406 h 1486"/>
              <a:gd name="T16" fmla="*/ 525 w 1253"/>
              <a:gd name="T17" fmla="*/ 1402 h 1486"/>
              <a:gd name="T18" fmla="*/ 589 w 1253"/>
              <a:gd name="T19" fmla="*/ 1274 h 1486"/>
              <a:gd name="T20" fmla="*/ 812 w 1253"/>
              <a:gd name="T21" fmla="*/ 1315 h 1486"/>
              <a:gd name="T22" fmla="*/ 1027 w 1253"/>
              <a:gd name="T23" fmla="*/ 1323 h 1486"/>
              <a:gd name="T24" fmla="*/ 975 w 1253"/>
              <a:gd name="T25" fmla="*/ 1041 h 1486"/>
              <a:gd name="T26" fmla="*/ 1222 w 1253"/>
              <a:gd name="T27" fmla="*/ 1072 h 1486"/>
              <a:gd name="T28" fmla="*/ 1253 w 1253"/>
              <a:gd name="T29" fmla="*/ 890 h 1486"/>
              <a:gd name="T30" fmla="*/ 1155 w 1253"/>
              <a:gd name="T31" fmla="*/ 837 h 1486"/>
              <a:gd name="T32" fmla="*/ 877 w 1253"/>
              <a:gd name="T33" fmla="*/ 625 h 1486"/>
              <a:gd name="T34" fmla="*/ 843 w 1253"/>
              <a:gd name="T35" fmla="*/ 506 h 1486"/>
              <a:gd name="T36" fmla="*/ 747 w 1253"/>
              <a:gd name="T37" fmla="*/ 96 h 1486"/>
              <a:gd name="T38" fmla="*/ 378 w 1253"/>
              <a:gd name="T39" fmla="*/ 78 h 14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1253" h="1486">
                <a:moveTo>
                  <a:pt x="378" y="78"/>
                </a:moveTo>
                <a:cubicBezTo>
                  <a:pt x="432" y="252"/>
                  <a:pt x="480" y="461"/>
                  <a:pt x="397" y="623"/>
                </a:cubicBezTo>
                <a:cubicBezTo>
                  <a:pt x="359" y="696"/>
                  <a:pt x="374" y="716"/>
                  <a:pt x="334" y="786"/>
                </a:cubicBezTo>
                <a:cubicBezTo>
                  <a:pt x="233" y="850"/>
                  <a:pt x="162" y="786"/>
                  <a:pt x="53" y="870"/>
                </a:cubicBezTo>
                <a:cubicBezTo>
                  <a:pt x="53" y="870"/>
                  <a:pt x="360" y="914"/>
                  <a:pt x="132" y="1115"/>
                </a:cubicBezTo>
                <a:cubicBezTo>
                  <a:pt x="30" y="1205"/>
                  <a:pt x="67" y="1153"/>
                  <a:pt x="40" y="1263"/>
                </a:cubicBezTo>
                <a:cubicBezTo>
                  <a:pt x="23" y="1333"/>
                  <a:pt x="0" y="1387"/>
                  <a:pt x="2" y="1455"/>
                </a:cubicBezTo>
                <a:cubicBezTo>
                  <a:pt x="191" y="1473"/>
                  <a:pt x="46" y="1486"/>
                  <a:pt x="219" y="1406"/>
                </a:cubicBezTo>
                <a:cubicBezTo>
                  <a:pt x="357" y="1343"/>
                  <a:pt x="394" y="1414"/>
                  <a:pt x="525" y="1402"/>
                </a:cubicBezTo>
                <a:cubicBezTo>
                  <a:pt x="554" y="1360"/>
                  <a:pt x="566" y="1328"/>
                  <a:pt x="589" y="1274"/>
                </a:cubicBezTo>
                <a:cubicBezTo>
                  <a:pt x="724" y="1266"/>
                  <a:pt x="701" y="1306"/>
                  <a:pt x="812" y="1315"/>
                </a:cubicBezTo>
                <a:cubicBezTo>
                  <a:pt x="874" y="1320"/>
                  <a:pt x="956" y="1319"/>
                  <a:pt x="1027" y="1323"/>
                </a:cubicBezTo>
                <a:cubicBezTo>
                  <a:pt x="1024" y="1160"/>
                  <a:pt x="955" y="1152"/>
                  <a:pt x="975" y="1041"/>
                </a:cubicBezTo>
                <a:cubicBezTo>
                  <a:pt x="1118" y="1014"/>
                  <a:pt x="1110" y="1062"/>
                  <a:pt x="1222" y="1072"/>
                </a:cubicBezTo>
                <a:lnTo>
                  <a:pt x="1253" y="890"/>
                </a:lnTo>
                <a:cubicBezTo>
                  <a:pt x="1232" y="878"/>
                  <a:pt x="1179" y="852"/>
                  <a:pt x="1155" y="837"/>
                </a:cubicBezTo>
                <a:lnTo>
                  <a:pt x="877" y="625"/>
                </a:lnTo>
                <a:cubicBezTo>
                  <a:pt x="856" y="585"/>
                  <a:pt x="853" y="544"/>
                  <a:pt x="843" y="506"/>
                </a:cubicBezTo>
                <a:cubicBezTo>
                  <a:pt x="790" y="302"/>
                  <a:pt x="748" y="448"/>
                  <a:pt x="747" y="96"/>
                </a:cubicBezTo>
                <a:cubicBezTo>
                  <a:pt x="476" y="0"/>
                  <a:pt x="664" y="31"/>
                  <a:pt x="378" y="78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5C77F017-1452-45F7-887E-9331560004D6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5">
        <xdr:nvSpPr>
          <xdr:cNvPr id="38" name="Toro">
            <a:extLst>
              <a:ext uri="{FF2B5EF4-FFF2-40B4-BE49-F238E27FC236}">
                <a16:creationId xmlns:a16="http://schemas.microsoft.com/office/drawing/2014/main" id="{3D2FDBC6-0B9E-42C9-93A7-CF337F0F62AC}"/>
              </a:ext>
            </a:extLst>
          </xdr:cNvPr>
          <xdr:cNvSpPr>
            <a:spLocks/>
          </xdr:cNvSpPr>
        </xdr:nvSpPr>
        <xdr:spPr bwMode="auto">
          <a:xfrm>
            <a:off x="10134600" y="1743075"/>
            <a:ext cx="533400" cy="533400"/>
          </a:xfrm>
          <a:custGeom>
            <a:avLst/>
            <a:gdLst>
              <a:gd name="T0" fmla="*/ 0 w 1250"/>
              <a:gd name="T1" fmla="*/ 955 h 1272"/>
              <a:gd name="T2" fmla="*/ 171 w 1250"/>
              <a:gd name="T3" fmla="*/ 1272 h 1272"/>
              <a:gd name="T4" fmla="*/ 297 w 1250"/>
              <a:gd name="T5" fmla="*/ 1178 h 1272"/>
              <a:gd name="T6" fmla="*/ 500 w 1250"/>
              <a:gd name="T7" fmla="*/ 1162 h 1272"/>
              <a:gd name="T8" fmla="*/ 622 w 1250"/>
              <a:gd name="T9" fmla="*/ 1062 h 1272"/>
              <a:gd name="T10" fmla="*/ 794 w 1250"/>
              <a:gd name="T11" fmla="*/ 978 h 1272"/>
              <a:gd name="T12" fmla="*/ 1138 w 1250"/>
              <a:gd name="T13" fmla="*/ 1052 h 1272"/>
              <a:gd name="T14" fmla="*/ 1184 w 1250"/>
              <a:gd name="T15" fmla="*/ 966 h 1272"/>
              <a:gd name="T16" fmla="*/ 1250 w 1250"/>
              <a:gd name="T17" fmla="*/ 894 h 1272"/>
              <a:gd name="T18" fmla="*/ 1215 w 1250"/>
              <a:gd name="T19" fmla="*/ 795 h 1272"/>
              <a:gd name="T20" fmla="*/ 1072 w 1250"/>
              <a:gd name="T21" fmla="*/ 837 h 1272"/>
              <a:gd name="T22" fmla="*/ 1101 w 1250"/>
              <a:gd name="T23" fmla="*/ 685 h 1272"/>
              <a:gd name="T24" fmla="*/ 1131 w 1250"/>
              <a:gd name="T25" fmla="*/ 557 h 1272"/>
              <a:gd name="T26" fmla="*/ 1185 w 1250"/>
              <a:gd name="T27" fmla="*/ 193 h 1272"/>
              <a:gd name="T28" fmla="*/ 1048 w 1250"/>
              <a:gd name="T29" fmla="*/ 241 h 1272"/>
              <a:gd name="T30" fmla="*/ 919 w 1250"/>
              <a:gd name="T31" fmla="*/ 64 h 1272"/>
              <a:gd name="T32" fmla="*/ 651 w 1250"/>
              <a:gd name="T33" fmla="*/ 15 h 1272"/>
              <a:gd name="T34" fmla="*/ 435 w 1250"/>
              <a:gd name="T35" fmla="*/ 391 h 1272"/>
              <a:gd name="T36" fmla="*/ 356 w 1250"/>
              <a:gd name="T37" fmla="*/ 519 h 1272"/>
              <a:gd name="T38" fmla="*/ 219 w 1250"/>
              <a:gd name="T39" fmla="*/ 781 h 1272"/>
              <a:gd name="T40" fmla="*/ 0 w 1250"/>
              <a:gd name="T41" fmla="*/ 955 h 12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250" h="1272">
                <a:moveTo>
                  <a:pt x="0" y="955"/>
                </a:moveTo>
                <a:cubicBezTo>
                  <a:pt x="5" y="1072"/>
                  <a:pt x="88" y="1219"/>
                  <a:pt x="171" y="1272"/>
                </a:cubicBezTo>
                <a:cubicBezTo>
                  <a:pt x="240" y="1235"/>
                  <a:pt x="240" y="1199"/>
                  <a:pt x="297" y="1178"/>
                </a:cubicBezTo>
                <a:cubicBezTo>
                  <a:pt x="367" y="1152"/>
                  <a:pt x="422" y="1180"/>
                  <a:pt x="500" y="1162"/>
                </a:cubicBezTo>
                <a:cubicBezTo>
                  <a:pt x="589" y="1141"/>
                  <a:pt x="568" y="1112"/>
                  <a:pt x="622" y="1062"/>
                </a:cubicBezTo>
                <a:cubicBezTo>
                  <a:pt x="664" y="1022"/>
                  <a:pt x="721" y="998"/>
                  <a:pt x="794" y="978"/>
                </a:cubicBezTo>
                <a:cubicBezTo>
                  <a:pt x="898" y="985"/>
                  <a:pt x="756" y="1095"/>
                  <a:pt x="1138" y="1052"/>
                </a:cubicBezTo>
                <a:cubicBezTo>
                  <a:pt x="1177" y="1003"/>
                  <a:pt x="1157" y="1006"/>
                  <a:pt x="1184" y="966"/>
                </a:cubicBezTo>
                <a:cubicBezTo>
                  <a:pt x="1232" y="894"/>
                  <a:pt x="1213" y="962"/>
                  <a:pt x="1250" y="894"/>
                </a:cubicBezTo>
                <a:lnTo>
                  <a:pt x="1215" y="795"/>
                </a:lnTo>
                <a:lnTo>
                  <a:pt x="1072" y="837"/>
                </a:lnTo>
                <a:cubicBezTo>
                  <a:pt x="1044" y="705"/>
                  <a:pt x="1085" y="813"/>
                  <a:pt x="1101" y="685"/>
                </a:cubicBezTo>
                <a:cubicBezTo>
                  <a:pt x="1115" y="582"/>
                  <a:pt x="1061" y="656"/>
                  <a:pt x="1131" y="557"/>
                </a:cubicBezTo>
                <a:cubicBezTo>
                  <a:pt x="1205" y="453"/>
                  <a:pt x="1193" y="353"/>
                  <a:pt x="1185" y="193"/>
                </a:cubicBezTo>
                <a:cubicBezTo>
                  <a:pt x="1103" y="223"/>
                  <a:pt x="1137" y="233"/>
                  <a:pt x="1048" y="241"/>
                </a:cubicBezTo>
                <a:cubicBezTo>
                  <a:pt x="989" y="145"/>
                  <a:pt x="1036" y="143"/>
                  <a:pt x="919" y="64"/>
                </a:cubicBezTo>
                <a:cubicBezTo>
                  <a:pt x="824" y="0"/>
                  <a:pt x="788" y="40"/>
                  <a:pt x="651" y="15"/>
                </a:cubicBezTo>
                <a:cubicBezTo>
                  <a:pt x="602" y="351"/>
                  <a:pt x="532" y="37"/>
                  <a:pt x="435" y="391"/>
                </a:cubicBezTo>
                <a:cubicBezTo>
                  <a:pt x="399" y="521"/>
                  <a:pt x="421" y="426"/>
                  <a:pt x="356" y="519"/>
                </a:cubicBezTo>
                <a:cubicBezTo>
                  <a:pt x="309" y="587"/>
                  <a:pt x="267" y="711"/>
                  <a:pt x="219" y="781"/>
                </a:cubicBezTo>
                <a:cubicBezTo>
                  <a:pt x="141" y="894"/>
                  <a:pt x="133" y="907"/>
                  <a:pt x="0" y="955"/>
                </a:cubicBezTo>
                <a:close/>
              </a:path>
            </a:pathLst>
          </a:cu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A6532B7D-41CC-4AEC-B035-F9C3AF1CD885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8">
        <xdr:nvSpPr>
          <xdr:cNvPr id="39" name="Guacarí">
            <a:extLst>
              <a:ext uri="{FF2B5EF4-FFF2-40B4-BE49-F238E27FC236}">
                <a16:creationId xmlns:a16="http://schemas.microsoft.com/office/drawing/2014/main" id="{7D5DE78C-D302-4503-A6AC-FB8BC4F1D5F0}"/>
              </a:ext>
            </a:extLst>
          </xdr:cNvPr>
          <xdr:cNvSpPr>
            <a:spLocks/>
          </xdr:cNvSpPr>
        </xdr:nvSpPr>
        <xdr:spPr bwMode="auto">
          <a:xfrm>
            <a:off x="9191625" y="4772025"/>
            <a:ext cx="800100" cy="428625"/>
          </a:xfrm>
          <a:custGeom>
            <a:avLst/>
            <a:gdLst>
              <a:gd name="T0" fmla="*/ 1024 w 1901"/>
              <a:gd name="T1" fmla="*/ 346 h 1021"/>
              <a:gd name="T2" fmla="*/ 863 w 1901"/>
              <a:gd name="T3" fmla="*/ 383 h 1021"/>
              <a:gd name="T4" fmla="*/ 663 w 1901"/>
              <a:gd name="T5" fmla="*/ 405 h 1021"/>
              <a:gd name="T6" fmla="*/ 129 w 1901"/>
              <a:gd name="T7" fmla="*/ 568 h 1021"/>
              <a:gd name="T8" fmla="*/ 184 w 1901"/>
              <a:gd name="T9" fmla="*/ 776 h 1021"/>
              <a:gd name="T10" fmla="*/ 526 w 1901"/>
              <a:gd name="T11" fmla="*/ 945 h 1021"/>
              <a:gd name="T12" fmla="*/ 630 w 1901"/>
              <a:gd name="T13" fmla="*/ 1021 h 1021"/>
              <a:gd name="T14" fmla="*/ 672 w 1901"/>
              <a:gd name="T15" fmla="*/ 832 h 1021"/>
              <a:gd name="T16" fmla="*/ 1010 w 1901"/>
              <a:gd name="T17" fmla="*/ 625 h 1021"/>
              <a:gd name="T18" fmla="*/ 1540 w 1901"/>
              <a:gd name="T19" fmla="*/ 593 h 1021"/>
              <a:gd name="T20" fmla="*/ 1630 w 1901"/>
              <a:gd name="T21" fmla="*/ 456 h 1021"/>
              <a:gd name="T22" fmla="*/ 1640 w 1901"/>
              <a:gd name="T23" fmla="*/ 445 h 1021"/>
              <a:gd name="T24" fmla="*/ 1650 w 1901"/>
              <a:gd name="T25" fmla="*/ 433 h 1021"/>
              <a:gd name="T26" fmla="*/ 1901 w 1901"/>
              <a:gd name="T27" fmla="*/ 330 h 1021"/>
              <a:gd name="T28" fmla="*/ 1762 w 1901"/>
              <a:gd name="T29" fmla="*/ 134 h 1021"/>
              <a:gd name="T30" fmla="*/ 1570 w 1901"/>
              <a:gd name="T31" fmla="*/ 89 h 1021"/>
              <a:gd name="T32" fmla="*/ 1319 w 1901"/>
              <a:gd name="T33" fmla="*/ 102 h 1021"/>
              <a:gd name="T34" fmla="*/ 1242 w 1901"/>
              <a:gd name="T35" fmla="*/ 0 h 1021"/>
              <a:gd name="T36" fmla="*/ 1107 w 1901"/>
              <a:gd name="T37" fmla="*/ 141 h 1021"/>
              <a:gd name="T38" fmla="*/ 1024 w 1901"/>
              <a:gd name="T39" fmla="*/ 346 h 10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1901" h="1021">
                <a:moveTo>
                  <a:pt x="1024" y="346"/>
                </a:moveTo>
                <a:cubicBezTo>
                  <a:pt x="943" y="375"/>
                  <a:pt x="965" y="369"/>
                  <a:pt x="863" y="383"/>
                </a:cubicBezTo>
                <a:cubicBezTo>
                  <a:pt x="751" y="398"/>
                  <a:pt x="779" y="415"/>
                  <a:pt x="663" y="405"/>
                </a:cubicBezTo>
                <a:cubicBezTo>
                  <a:pt x="0" y="353"/>
                  <a:pt x="355" y="437"/>
                  <a:pt x="129" y="568"/>
                </a:cubicBezTo>
                <a:cubicBezTo>
                  <a:pt x="154" y="671"/>
                  <a:pt x="166" y="564"/>
                  <a:pt x="184" y="776"/>
                </a:cubicBezTo>
                <a:cubicBezTo>
                  <a:pt x="359" y="787"/>
                  <a:pt x="323" y="809"/>
                  <a:pt x="526" y="945"/>
                </a:cubicBezTo>
                <a:cubicBezTo>
                  <a:pt x="578" y="979"/>
                  <a:pt x="579" y="990"/>
                  <a:pt x="630" y="1021"/>
                </a:cubicBezTo>
                <a:lnTo>
                  <a:pt x="672" y="832"/>
                </a:lnTo>
                <a:cubicBezTo>
                  <a:pt x="1012" y="737"/>
                  <a:pt x="626" y="665"/>
                  <a:pt x="1010" y="625"/>
                </a:cubicBezTo>
                <a:cubicBezTo>
                  <a:pt x="1138" y="612"/>
                  <a:pt x="1459" y="617"/>
                  <a:pt x="1540" y="593"/>
                </a:cubicBezTo>
                <a:lnTo>
                  <a:pt x="1630" y="456"/>
                </a:lnTo>
                <a:cubicBezTo>
                  <a:pt x="1632" y="453"/>
                  <a:pt x="1637" y="448"/>
                  <a:pt x="1640" y="445"/>
                </a:cubicBezTo>
                <a:cubicBezTo>
                  <a:pt x="1643" y="441"/>
                  <a:pt x="1647" y="436"/>
                  <a:pt x="1650" y="433"/>
                </a:cubicBezTo>
                <a:cubicBezTo>
                  <a:pt x="1757" y="298"/>
                  <a:pt x="1697" y="443"/>
                  <a:pt x="1901" y="330"/>
                </a:cubicBezTo>
                <a:cubicBezTo>
                  <a:pt x="1839" y="260"/>
                  <a:pt x="1782" y="253"/>
                  <a:pt x="1762" y="134"/>
                </a:cubicBezTo>
                <a:cubicBezTo>
                  <a:pt x="1620" y="130"/>
                  <a:pt x="1663" y="100"/>
                  <a:pt x="1570" y="89"/>
                </a:cubicBezTo>
                <a:cubicBezTo>
                  <a:pt x="1484" y="79"/>
                  <a:pt x="1441" y="117"/>
                  <a:pt x="1319" y="102"/>
                </a:cubicBezTo>
                <a:cubicBezTo>
                  <a:pt x="1282" y="42"/>
                  <a:pt x="1304" y="46"/>
                  <a:pt x="1242" y="0"/>
                </a:cubicBezTo>
                <a:cubicBezTo>
                  <a:pt x="1158" y="32"/>
                  <a:pt x="1217" y="13"/>
                  <a:pt x="1107" y="141"/>
                </a:cubicBezTo>
                <a:cubicBezTo>
                  <a:pt x="1032" y="227"/>
                  <a:pt x="1066" y="247"/>
                  <a:pt x="1024" y="346"/>
                </a:cubicBezTo>
                <a:close/>
              </a:path>
            </a:pathLst>
          </a:cu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CC76D53D-257B-47C5-80D0-3B2283A9141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59">
        <xdr:nvSpPr>
          <xdr:cNvPr id="40" name="Vijes">
            <a:extLst>
              <a:ext uri="{FF2B5EF4-FFF2-40B4-BE49-F238E27FC236}">
                <a16:creationId xmlns:a16="http://schemas.microsoft.com/office/drawing/2014/main" id="{F03DB8F6-D56E-45B0-86B0-489F28AEBC8D}"/>
              </a:ext>
            </a:extLst>
          </xdr:cNvPr>
          <xdr:cNvSpPr>
            <a:spLocks/>
          </xdr:cNvSpPr>
        </xdr:nvSpPr>
        <xdr:spPr bwMode="auto">
          <a:xfrm>
            <a:off x="8743950" y="4819650"/>
            <a:ext cx="447675" cy="504825"/>
          </a:xfrm>
          <a:custGeom>
            <a:avLst/>
            <a:gdLst>
              <a:gd name="T0" fmla="*/ 420 w 1084"/>
              <a:gd name="T1" fmla="*/ 209 h 1204"/>
              <a:gd name="T2" fmla="*/ 454 w 1084"/>
              <a:gd name="T3" fmla="*/ 363 h 1204"/>
              <a:gd name="T4" fmla="*/ 330 w 1084"/>
              <a:gd name="T5" fmla="*/ 391 h 1204"/>
              <a:gd name="T6" fmla="*/ 314 w 1084"/>
              <a:gd name="T7" fmla="*/ 528 h 1204"/>
              <a:gd name="T8" fmla="*/ 140 w 1084"/>
              <a:gd name="T9" fmla="*/ 535 h 1204"/>
              <a:gd name="T10" fmla="*/ 17 w 1084"/>
              <a:gd name="T11" fmla="*/ 635 h 1204"/>
              <a:gd name="T12" fmla="*/ 0 w 1084"/>
              <a:gd name="T13" fmla="*/ 644 h 1204"/>
              <a:gd name="T14" fmla="*/ 197 w 1084"/>
              <a:gd name="T15" fmla="*/ 1044 h 1204"/>
              <a:gd name="T16" fmla="*/ 553 w 1084"/>
              <a:gd name="T17" fmla="*/ 1096 h 1204"/>
              <a:gd name="T18" fmla="*/ 691 w 1084"/>
              <a:gd name="T19" fmla="*/ 1158 h 1204"/>
              <a:gd name="T20" fmla="*/ 860 w 1084"/>
              <a:gd name="T21" fmla="*/ 1204 h 1204"/>
              <a:gd name="T22" fmla="*/ 894 w 1084"/>
              <a:gd name="T23" fmla="*/ 1065 h 1204"/>
              <a:gd name="T24" fmla="*/ 1040 w 1084"/>
              <a:gd name="T25" fmla="*/ 855 h 1204"/>
              <a:gd name="T26" fmla="*/ 1084 w 1084"/>
              <a:gd name="T27" fmla="*/ 713 h 1204"/>
              <a:gd name="T28" fmla="*/ 835 w 1084"/>
              <a:gd name="T29" fmla="*/ 717 h 1204"/>
              <a:gd name="T30" fmla="*/ 643 w 1084"/>
              <a:gd name="T31" fmla="*/ 566 h 1204"/>
              <a:gd name="T32" fmla="*/ 819 w 1084"/>
              <a:gd name="T33" fmla="*/ 40 h 1204"/>
              <a:gd name="T34" fmla="*/ 567 w 1084"/>
              <a:gd name="T35" fmla="*/ 0 h 1204"/>
              <a:gd name="T36" fmla="*/ 420 w 1084"/>
              <a:gd name="T37" fmla="*/ 209 h 12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084" h="1204">
                <a:moveTo>
                  <a:pt x="420" y="209"/>
                </a:moveTo>
                <a:cubicBezTo>
                  <a:pt x="447" y="254"/>
                  <a:pt x="462" y="283"/>
                  <a:pt x="454" y="363"/>
                </a:cubicBezTo>
                <a:lnTo>
                  <a:pt x="330" y="391"/>
                </a:lnTo>
                <a:lnTo>
                  <a:pt x="314" y="528"/>
                </a:lnTo>
                <a:cubicBezTo>
                  <a:pt x="201" y="555"/>
                  <a:pt x="213" y="501"/>
                  <a:pt x="140" y="535"/>
                </a:cubicBezTo>
                <a:cubicBezTo>
                  <a:pt x="75" y="565"/>
                  <a:pt x="140" y="561"/>
                  <a:pt x="17" y="635"/>
                </a:cubicBezTo>
                <a:cubicBezTo>
                  <a:pt x="13" y="638"/>
                  <a:pt x="5" y="641"/>
                  <a:pt x="0" y="644"/>
                </a:cubicBezTo>
                <a:cubicBezTo>
                  <a:pt x="45" y="833"/>
                  <a:pt x="137" y="902"/>
                  <a:pt x="197" y="1044"/>
                </a:cubicBezTo>
                <a:cubicBezTo>
                  <a:pt x="327" y="1052"/>
                  <a:pt x="445" y="1038"/>
                  <a:pt x="553" y="1096"/>
                </a:cubicBezTo>
                <a:cubicBezTo>
                  <a:pt x="602" y="1122"/>
                  <a:pt x="642" y="1142"/>
                  <a:pt x="691" y="1158"/>
                </a:cubicBezTo>
                <a:cubicBezTo>
                  <a:pt x="758" y="1180"/>
                  <a:pt x="797" y="1173"/>
                  <a:pt x="860" y="1204"/>
                </a:cubicBezTo>
                <a:cubicBezTo>
                  <a:pt x="871" y="1167"/>
                  <a:pt x="872" y="1105"/>
                  <a:pt x="894" y="1065"/>
                </a:cubicBezTo>
                <a:cubicBezTo>
                  <a:pt x="927" y="1002"/>
                  <a:pt x="945" y="1043"/>
                  <a:pt x="1040" y="855"/>
                </a:cubicBezTo>
                <a:cubicBezTo>
                  <a:pt x="1077" y="780"/>
                  <a:pt x="1041" y="776"/>
                  <a:pt x="1084" y="713"/>
                </a:cubicBezTo>
                <a:cubicBezTo>
                  <a:pt x="970" y="720"/>
                  <a:pt x="965" y="796"/>
                  <a:pt x="835" y="717"/>
                </a:cubicBezTo>
                <a:cubicBezTo>
                  <a:pt x="715" y="643"/>
                  <a:pt x="833" y="673"/>
                  <a:pt x="643" y="566"/>
                </a:cubicBezTo>
                <a:cubicBezTo>
                  <a:pt x="632" y="174"/>
                  <a:pt x="690" y="361"/>
                  <a:pt x="819" y="40"/>
                </a:cubicBezTo>
                <a:lnTo>
                  <a:pt x="567" y="0"/>
                </a:lnTo>
                <a:cubicBezTo>
                  <a:pt x="539" y="271"/>
                  <a:pt x="547" y="156"/>
                  <a:pt x="420" y="209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FD4165A7-E729-4225-96E3-47CDFD1B84D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9">
        <xdr:nvSpPr>
          <xdr:cNvPr id="41" name="La Unión">
            <a:extLst>
              <a:ext uri="{FF2B5EF4-FFF2-40B4-BE49-F238E27FC236}">
                <a16:creationId xmlns:a16="http://schemas.microsoft.com/office/drawing/2014/main" id="{1362F3BD-2FB1-4D21-B4E7-DB5C78E1873F}"/>
              </a:ext>
            </a:extLst>
          </xdr:cNvPr>
          <xdr:cNvSpPr>
            <a:spLocks/>
          </xdr:cNvSpPr>
        </xdr:nvSpPr>
        <xdr:spPr bwMode="auto">
          <a:xfrm>
            <a:off x="10096500" y="2181225"/>
            <a:ext cx="476250" cy="371475"/>
          </a:xfrm>
          <a:custGeom>
            <a:avLst/>
            <a:gdLst>
              <a:gd name="T0" fmla="*/ 137 w 1142"/>
              <a:gd name="T1" fmla="*/ 235 h 867"/>
              <a:gd name="T2" fmla="*/ 11 w 1142"/>
              <a:gd name="T3" fmla="*/ 479 h 867"/>
              <a:gd name="T4" fmla="*/ 50 w 1142"/>
              <a:gd name="T5" fmla="*/ 661 h 867"/>
              <a:gd name="T6" fmla="*/ 75 w 1142"/>
              <a:gd name="T7" fmla="*/ 867 h 867"/>
              <a:gd name="T8" fmla="*/ 455 w 1142"/>
              <a:gd name="T9" fmla="*/ 668 h 867"/>
              <a:gd name="T10" fmla="*/ 933 w 1142"/>
              <a:gd name="T11" fmla="*/ 749 h 867"/>
              <a:gd name="T12" fmla="*/ 1094 w 1142"/>
              <a:gd name="T13" fmla="*/ 473 h 867"/>
              <a:gd name="T14" fmla="*/ 1104 w 1142"/>
              <a:gd name="T15" fmla="*/ 306 h 867"/>
              <a:gd name="T16" fmla="*/ 1132 w 1142"/>
              <a:gd name="T17" fmla="*/ 108 h 867"/>
              <a:gd name="T18" fmla="*/ 999 w 1142"/>
              <a:gd name="T19" fmla="*/ 82 h 867"/>
              <a:gd name="T20" fmla="*/ 868 w 1142"/>
              <a:gd name="T21" fmla="*/ 0 h 867"/>
              <a:gd name="T22" fmla="*/ 513 w 1142"/>
              <a:gd name="T23" fmla="*/ 188 h 867"/>
              <a:gd name="T24" fmla="*/ 137 w 1142"/>
              <a:gd name="T25" fmla="*/ 235 h 8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142" h="867">
                <a:moveTo>
                  <a:pt x="137" y="235"/>
                </a:moveTo>
                <a:cubicBezTo>
                  <a:pt x="82" y="291"/>
                  <a:pt x="0" y="337"/>
                  <a:pt x="11" y="479"/>
                </a:cubicBezTo>
                <a:cubicBezTo>
                  <a:pt x="16" y="555"/>
                  <a:pt x="33" y="602"/>
                  <a:pt x="50" y="661"/>
                </a:cubicBezTo>
                <a:cubicBezTo>
                  <a:pt x="70" y="732"/>
                  <a:pt x="71" y="795"/>
                  <a:pt x="75" y="867"/>
                </a:cubicBezTo>
                <a:cubicBezTo>
                  <a:pt x="380" y="801"/>
                  <a:pt x="84" y="787"/>
                  <a:pt x="455" y="668"/>
                </a:cubicBezTo>
                <a:cubicBezTo>
                  <a:pt x="679" y="596"/>
                  <a:pt x="697" y="758"/>
                  <a:pt x="933" y="749"/>
                </a:cubicBezTo>
                <a:cubicBezTo>
                  <a:pt x="1033" y="447"/>
                  <a:pt x="1051" y="633"/>
                  <a:pt x="1094" y="473"/>
                </a:cubicBezTo>
                <a:cubicBezTo>
                  <a:pt x="1121" y="373"/>
                  <a:pt x="1067" y="435"/>
                  <a:pt x="1104" y="306"/>
                </a:cubicBezTo>
                <a:cubicBezTo>
                  <a:pt x="1129" y="216"/>
                  <a:pt x="1142" y="221"/>
                  <a:pt x="1132" y="108"/>
                </a:cubicBezTo>
                <a:cubicBezTo>
                  <a:pt x="1015" y="52"/>
                  <a:pt x="1100" y="93"/>
                  <a:pt x="999" y="82"/>
                </a:cubicBezTo>
                <a:cubicBezTo>
                  <a:pt x="854" y="67"/>
                  <a:pt x="963" y="62"/>
                  <a:pt x="868" y="0"/>
                </a:cubicBezTo>
                <a:cubicBezTo>
                  <a:pt x="606" y="186"/>
                  <a:pt x="782" y="175"/>
                  <a:pt x="513" y="188"/>
                </a:cubicBezTo>
                <a:cubicBezTo>
                  <a:pt x="299" y="198"/>
                  <a:pt x="382" y="387"/>
                  <a:pt x="137" y="235"/>
                </a:cubicBez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DE7F8EC4-4D64-462C-84F4-824A94394E73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0">
        <xdr:nvSpPr>
          <xdr:cNvPr id="42" name="Andalucía">
            <a:extLst>
              <a:ext uri="{FF2B5EF4-FFF2-40B4-BE49-F238E27FC236}">
                <a16:creationId xmlns:a16="http://schemas.microsoft.com/office/drawing/2014/main" id="{FB0EAF0C-2D4F-4B83-9BD0-A3F7495B846B}"/>
              </a:ext>
            </a:extLst>
          </xdr:cNvPr>
          <xdr:cNvSpPr>
            <a:spLocks/>
          </xdr:cNvSpPr>
        </xdr:nvSpPr>
        <xdr:spPr bwMode="auto">
          <a:xfrm>
            <a:off x="9791700" y="3524250"/>
            <a:ext cx="619125" cy="476250"/>
          </a:xfrm>
          <a:custGeom>
            <a:avLst/>
            <a:gdLst>
              <a:gd name="T0" fmla="*/ 1 w 1469"/>
              <a:gd name="T1" fmla="*/ 201 h 1128"/>
              <a:gd name="T2" fmla="*/ 95 w 1469"/>
              <a:gd name="T3" fmla="*/ 345 h 1128"/>
              <a:gd name="T4" fmla="*/ 214 w 1469"/>
              <a:gd name="T5" fmla="*/ 466 h 1128"/>
              <a:gd name="T6" fmla="*/ 419 w 1469"/>
              <a:gd name="T7" fmla="*/ 509 h 1128"/>
              <a:gd name="T8" fmla="*/ 640 w 1469"/>
              <a:gd name="T9" fmla="*/ 563 h 1128"/>
              <a:gd name="T10" fmla="*/ 666 w 1469"/>
              <a:gd name="T11" fmla="*/ 692 h 1128"/>
              <a:gd name="T12" fmla="*/ 1026 w 1469"/>
              <a:gd name="T13" fmla="*/ 812 h 1128"/>
              <a:gd name="T14" fmla="*/ 1175 w 1469"/>
              <a:gd name="T15" fmla="*/ 1128 h 1128"/>
              <a:gd name="T16" fmla="*/ 1469 w 1469"/>
              <a:gd name="T17" fmla="*/ 1019 h 1128"/>
              <a:gd name="T18" fmla="*/ 1277 w 1469"/>
              <a:gd name="T19" fmla="*/ 809 h 1128"/>
              <a:gd name="T20" fmla="*/ 1061 w 1469"/>
              <a:gd name="T21" fmla="*/ 582 h 1128"/>
              <a:gd name="T22" fmla="*/ 903 w 1469"/>
              <a:gd name="T23" fmla="*/ 428 h 1128"/>
              <a:gd name="T24" fmla="*/ 830 w 1469"/>
              <a:gd name="T25" fmla="*/ 219 h 1128"/>
              <a:gd name="T26" fmla="*/ 338 w 1469"/>
              <a:gd name="T27" fmla="*/ 128 h 1128"/>
              <a:gd name="T28" fmla="*/ 153 w 1469"/>
              <a:gd name="T29" fmla="*/ 0 h 1128"/>
              <a:gd name="T30" fmla="*/ 119 w 1469"/>
              <a:gd name="T31" fmla="*/ 60 h 1128"/>
              <a:gd name="T32" fmla="*/ 1 w 1469"/>
              <a:gd name="T33" fmla="*/ 201 h 1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69" h="1128">
                <a:moveTo>
                  <a:pt x="1" y="201"/>
                </a:moveTo>
                <a:cubicBezTo>
                  <a:pt x="3" y="368"/>
                  <a:pt x="0" y="299"/>
                  <a:pt x="95" y="345"/>
                </a:cubicBezTo>
                <a:cubicBezTo>
                  <a:pt x="156" y="375"/>
                  <a:pt x="182" y="429"/>
                  <a:pt x="214" y="466"/>
                </a:cubicBezTo>
                <a:cubicBezTo>
                  <a:pt x="357" y="478"/>
                  <a:pt x="307" y="435"/>
                  <a:pt x="419" y="509"/>
                </a:cubicBezTo>
                <a:cubicBezTo>
                  <a:pt x="525" y="579"/>
                  <a:pt x="482" y="536"/>
                  <a:pt x="640" y="563"/>
                </a:cubicBezTo>
                <a:lnTo>
                  <a:pt x="666" y="692"/>
                </a:lnTo>
                <a:cubicBezTo>
                  <a:pt x="819" y="721"/>
                  <a:pt x="967" y="686"/>
                  <a:pt x="1026" y="812"/>
                </a:cubicBezTo>
                <a:lnTo>
                  <a:pt x="1175" y="1128"/>
                </a:lnTo>
                <a:cubicBezTo>
                  <a:pt x="1415" y="1090"/>
                  <a:pt x="1352" y="1123"/>
                  <a:pt x="1469" y="1019"/>
                </a:cubicBezTo>
                <a:cubicBezTo>
                  <a:pt x="1294" y="714"/>
                  <a:pt x="1444" y="954"/>
                  <a:pt x="1277" y="809"/>
                </a:cubicBezTo>
                <a:lnTo>
                  <a:pt x="1061" y="582"/>
                </a:lnTo>
                <a:cubicBezTo>
                  <a:pt x="1006" y="520"/>
                  <a:pt x="927" y="482"/>
                  <a:pt x="903" y="428"/>
                </a:cubicBezTo>
                <a:cubicBezTo>
                  <a:pt x="872" y="356"/>
                  <a:pt x="901" y="276"/>
                  <a:pt x="830" y="219"/>
                </a:cubicBezTo>
                <a:cubicBezTo>
                  <a:pt x="714" y="126"/>
                  <a:pt x="405" y="142"/>
                  <a:pt x="338" y="128"/>
                </a:cubicBezTo>
                <a:cubicBezTo>
                  <a:pt x="251" y="109"/>
                  <a:pt x="234" y="45"/>
                  <a:pt x="153" y="0"/>
                </a:cubicBezTo>
                <a:lnTo>
                  <a:pt x="119" y="60"/>
                </a:lnTo>
                <a:cubicBezTo>
                  <a:pt x="38" y="232"/>
                  <a:pt x="91" y="132"/>
                  <a:pt x="1" y="201"/>
                </a:cubicBez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96E2ABE0-6B13-4172-9632-840AD8C1E9E9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1">
        <xdr:nvSpPr>
          <xdr:cNvPr id="43" name="Argelia">
            <a:extLst>
              <a:ext uri="{FF2B5EF4-FFF2-40B4-BE49-F238E27FC236}">
                <a16:creationId xmlns:a16="http://schemas.microsoft.com/office/drawing/2014/main" id="{E813256F-566A-4688-B9B2-D5CAA0CFC8F5}"/>
              </a:ext>
            </a:extLst>
          </xdr:cNvPr>
          <xdr:cNvSpPr>
            <a:spLocks/>
          </xdr:cNvSpPr>
        </xdr:nvSpPr>
        <xdr:spPr bwMode="auto">
          <a:xfrm>
            <a:off x="10010775" y="1552575"/>
            <a:ext cx="381000" cy="381000"/>
          </a:xfrm>
          <a:custGeom>
            <a:avLst/>
            <a:gdLst>
              <a:gd name="T0" fmla="*/ 182 w 894"/>
              <a:gd name="T1" fmla="*/ 359 h 895"/>
              <a:gd name="T2" fmla="*/ 102 w 894"/>
              <a:gd name="T3" fmla="*/ 613 h 895"/>
              <a:gd name="T4" fmla="*/ 27 w 894"/>
              <a:gd name="T5" fmla="*/ 720 h 895"/>
              <a:gd name="T6" fmla="*/ 0 w 894"/>
              <a:gd name="T7" fmla="*/ 879 h 895"/>
              <a:gd name="T8" fmla="*/ 234 w 894"/>
              <a:gd name="T9" fmla="*/ 814 h 895"/>
              <a:gd name="T10" fmla="*/ 451 w 894"/>
              <a:gd name="T11" fmla="*/ 895 h 895"/>
              <a:gd name="T12" fmla="*/ 608 w 894"/>
              <a:gd name="T13" fmla="*/ 800 h 895"/>
              <a:gd name="T14" fmla="*/ 711 w 894"/>
              <a:gd name="T15" fmla="*/ 636 h 895"/>
              <a:gd name="T16" fmla="*/ 839 w 894"/>
              <a:gd name="T17" fmla="*/ 498 h 895"/>
              <a:gd name="T18" fmla="*/ 667 w 894"/>
              <a:gd name="T19" fmla="*/ 283 h 895"/>
              <a:gd name="T20" fmla="*/ 583 w 894"/>
              <a:gd name="T21" fmla="*/ 189 h 895"/>
              <a:gd name="T22" fmla="*/ 427 w 894"/>
              <a:gd name="T23" fmla="*/ 0 h 895"/>
              <a:gd name="T24" fmla="*/ 182 w 894"/>
              <a:gd name="T25" fmla="*/ 359 h 8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894" h="895">
                <a:moveTo>
                  <a:pt x="182" y="359"/>
                </a:moveTo>
                <a:cubicBezTo>
                  <a:pt x="144" y="489"/>
                  <a:pt x="197" y="522"/>
                  <a:pt x="102" y="613"/>
                </a:cubicBezTo>
                <a:cubicBezTo>
                  <a:pt x="33" y="681"/>
                  <a:pt x="56" y="617"/>
                  <a:pt x="27" y="720"/>
                </a:cubicBezTo>
                <a:cubicBezTo>
                  <a:pt x="19" y="750"/>
                  <a:pt x="4" y="844"/>
                  <a:pt x="0" y="879"/>
                </a:cubicBezTo>
                <a:cubicBezTo>
                  <a:pt x="186" y="880"/>
                  <a:pt x="117" y="827"/>
                  <a:pt x="234" y="814"/>
                </a:cubicBezTo>
                <a:cubicBezTo>
                  <a:pt x="344" y="802"/>
                  <a:pt x="358" y="862"/>
                  <a:pt x="451" y="895"/>
                </a:cubicBezTo>
                <a:lnTo>
                  <a:pt x="608" y="800"/>
                </a:lnTo>
                <a:cubicBezTo>
                  <a:pt x="632" y="775"/>
                  <a:pt x="662" y="684"/>
                  <a:pt x="711" y="636"/>
                </a:cubicBezTo>
                <a:cubicBezTo>
                  <a:pt x="779" y="570"/>
                  <a:pt x="810" y="608"/>
                  <a:pt x="839" y="498"/>
                </a:cubicBezTo>
                <a:cubicBezTo>
                  <a:pt x="894" y="293"/>
                  <a:pt x="688" y="294"/>
                  <a:pt x="667" y="283"/>
                </a:cubicBezTo>
                <a:cubicBezTo>
                  <a:pt x="599" y="250"/>
                  <a:pt x="647" y="261"/>
                  <a:pt x="583" y="189"/>
                </a:cubicBezTo>
                <a:lnTo>
                  <a:pt x="427" y="0"/>
                </a:lnTo>
                <a:cubicBezTo>
                  <a:pt x="498" y="241"/>
                  <a:pt x="365" y="293"/>
                  <a:pt x="182" y="359"/>
                </a:cubicBezTo>
                <a:close/>
              </a:path>
            </a:pathLst>
          </a:cu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A507BC33-343E-4896-900D-6FE27320D3B4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47">
        <xdr:nvSpPr>
          <xdr:cNvPr id="44" name="Alcalá">
            <a:extLst>
              <a:ext uri="{FF2B5EF4-FFF2-40B4-BE49-F238E27FC236}">
                <a16:creationId xmlns:a16="http://schemas.microsoft.com/office/drawing/2014/main" id="{B06ADEA8-7F69-4B53-8778-5D4E67FD17C8}"/>
              </a:ext>
            </a:extLst>
          </xdr:cNvPr>
          <xdr:cNvSpPr>
            <a:spLocks/>
          </xdr:cNvSpPr>
        </xdr:nvSpPr>
        <xdr:spPr bwMode="auto">
          <a:xfrm>
            <a:off x="11268075" y="1762125"/>
            <a:ext cx="514350" cy="257175"/>
          </a:xfrm>
          <a:custGeom>
            <a:avLst/>
            <a:gdLst>
              <a:gd name="T0" fmla="*/ 0 w 1239"/>
              <a:gd name="T1" fmla="*/ 95 h 622"/>
              <a:gd name="T2" fmla="*/ 258 w 1239"/>
              <a:gd name="T3" fmla="*/ 418 h 622"/>
              <a:gd name="T4" fmla="*/ 797 w 1239"/>
              <a:gd name="T5" fmla="*/ 488 h 622"/>
              <a:gd name="T6" fmla="*/ 1236 w 1239"/>
              <a:gd name="T7" fmla="*/ 361 h 622"/>
              <a:gd name="T8" fmla="*/ 359 w 1239"/>
              <a:gd name="T9" fmla="*/ 151 h 622"/>
              <a:gd name="T10" fmla="*/ 112 w 1239"/>
              <a:gd name="T11" fmla="*/ 12 h 622"/>
              <a:gd name="T12" fmla="*/ 64 w 1239"/>
              <a:gd name="T13" fmla="*/ 43 h 622"/>
              <a:gd name="T14" fmla="*/ 0 w 1239"/>
              <a:gd name="T15" fmla="*/ 95 h 6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39" h="622">
                <a:moveTo>
                  <a:pt x="0" y="95"/>
                </a:moveTo>
                <a:cubicBezTo>
                  <a:pt x="16" y="423"/>
                  <a:pt x="245" y="0"/>
                  <a:pt x="258" y="418"/>
                </a:cubicBezTo>
                <a:cubicBezTo>
                  <a:pt x="463" y="402"/>
                  <a:pt x="659" y="494"/>
                  <a:pt x="797" y="488"/>
                </a:cubicBezTo>
                <a:cubicBezTo>
                  <a:pt x="1122" y="474"/>
                  <a:pt x="1239" y="622"/>
                  <a:pt x="1236" y="361"/>
                </a:cubicBezTo>
                <a:cubicBezTo>
                  <a:pt x="522" y="272"/>
                  <a:pt x="886" y="205"/>
                  <a:pt x="359" y="151"/>
                </a:cubicBezTo>
                <a:cubicBezTo>
                  <a:pt x="143" y="129"/>
                  <a:pt x="181" y="56"/>
                  <a:pt x="112" y="12"/>
                </a:cubicBezTo>
                <a:cubicBezTo>
                  <a:pt x="92" y="27"/>
                  <a:pt x="85" y="28"/>
                  <a:pt x="64" y="43"/>
                </a:cubicBezTo>
                <a:lnTo>
                  <a:pt x="0" y="95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B7414165-24DB-4DB0-A648-386B80DBA0BD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  <xdr:sp macro="" textlink="datos!P65">
        <xdr:nvSpPr>
          <xdr:cNvPr id="45" name="Ulloa">
            <a:extLst>
              <a:ext uri="{FF2B5EF4-FFF2-40B4-BE49-F238E27FC236}">
                <a16:creationId xmlns:a16="http://schemas.microsoft.com/office/drawing/2014/main" id="{E1F2F77A-02A4-42C6-BC86-D836A7A8ECB9}"/>
              </a:ext>
            </a:extLst>
          </xdr:cNvPr>
          <xdr:cNvSpPr>
            <a:spLocks/>
          </xdr:cNvSpPr>
        </xdr:nvSpPr>
        <xdr:spPr bwMode="auto">
          <a:xfrm>
            <a:off x="11258550" y="1695450"/>
            <a:ext cx="523875" cy="190500"/>
          </a:xfrm>
          <a:custGeom>
            <a:avLst/>
            <a:gdLst>
              <a:gd name="T0" fmla="*/ 0 w 1253"/>
              <a:gd name="T1" fmla="*/ 74 h 451"/>
              <a:gd name="T2" fmla="*/ 144 w 1253"/>
              <a:gd name="T3" fmla="*/ 108 h 451"/>
              <a:gd name="T4" fmla="*/ 263 w 1253"/>
              <a:gd name="T5" fmla="*/ 219 h 451"/>
              <a:gd name="T6" fmla="*/ 1206 w 1253"/>
              <a:gd name="T7" fmla="*/ 451 h 451"/>
              <a:gd name="T8" fmla="*/ 1059 w 1253"/>
              <a:gd name="T9" fmla="*/ 259 h 451"/>
              <a:gd name="T10" fmla="*/ 705 w 1253"/>
              <a:gd name="T11" fmla="*/ 182 h 451"/>
              <a:gd name="T12" fmla="*/ 465 w 1253"/>
              <a:gd name="T13" fmla="*/ 169 h 451"/>
              <a:gd name="T14" fmla="*/ 361 w 1253"/>
              <a:gd name="T15" fmla="*/ 83 h 451"/>
              <a:gd name="T16" fmla="*/ 209 w 1253"/>
              <a:gd name="T17" fmla="*/ 0 h 451"/>
              <a:gd name="T18" fmla="*/ 62 w 1253"/>
              <a:gd name="T19" fmla="*/ 69 h 451"/>
              <a:gd name="T20" fmla="*/ 0 w 1253"/>
              <a:gd name="T21" fmla="*/ 74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53" h="451">
                <a:moveTo>
                  <a:pt x="0" y="74"/>
                </a:moveTo>
                <a:cubicBezTo>
                  <a:pt x="20" y="243"/>
                  <a:pt x="7" y="109"/>
                  <a:pt x="144" y="108"/>
                </a:cubicBezTo>
                <a:cubicBezTo>
                  <a:pt x="221" y="107"/>
                  <a:pt x="224" y="158"/>
                  <a:pt x="263" y="219"/>
                </a:cubicBezTo>
                <a:cubicBezTo>
                  <a:pt x="943" y="284"/>
                  <a:pt x="637" y="387"/>
                  <a:pt x="1206" y="451"/>
                </a:cubicBezTo>
                <a:cubicBezTo>
                  <a:pt x="1253" y="73"/>
                  <a:pt x="1161" y="235"/>
                  <a:pt x="1059" y="259"/>
                </a:cubicBezTo>
                <a:cubicBezTo>
                  <a:pt x="914" y="294"/>
                  <a:pt x="765" y="200"/>
                  <a:pt x="705" y="182"/>
                </a:cubicBezTo>
                <a:cubicBezTo>
                  <a:pt x="640" y="162"/>
                  <a:pt x="542" y="174"/>
                  <a:pt x="465" y="169"/>
                </a:cubicBezTo>
                <a:cubicBezTo>
                  <a:pt x="398" y="72"/>
                  <a:pt x="467" y="113"/>
                  <a:pt x="361" y="83"/>
                </a:cubicBezTo>
                <a:cubicBezTo>
                  <a:pt x="209" y="39"/>
                  <a:pt x="325" y="81"/>
                  <a:pt x="209" y="0"/>
                </a:cubicBezTo>
                <a:cubicBezTo>
                  <a:pt x="96" y="42"/>
                  <a:pt x="198" y="55"/>
                  <a:pt x="62" y="69"/>
                </a:cubicBezTo>
                <a:lnTo>
                  <a:pt x="0" y="74"/>
                </a:lnTo>
                <a:close/>
              </a:path>
            </a:pathLst>
          </a:custGeom>
          <a:solidFill>
            <a:srgbClr val="0033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anchor="ctr"/>
          <a:lstStyle/>
          <a:p>
            <a:pPr algn="ctr"/>
            <a:fld id="{72F254F3-DE11-40AD-B18D-5FA1AD646950}" type="TxLink">
              <a:rPr lang="en-US" sz="1400" b="1" i="0" u="none" strike="noStrike" cap="none" spc="0">
                <a:ln w="9525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outerShdw blurRad="12700" dist="38100" dir="2700000" algn="tl" rotWithShape="0">
                    <a:schemeClr val="bg1">
                      <a:lumMod val="50000"/>
                    </a:schemeClr>
                  </a:outerShdw>
                </a:effectLst>
                <a:latin typeface="Calibri"/>
                <a:cs typeface="Calibri"/>
              </a:rPr>
              <a:pPr algn="ctr"/>
              <a:t> </a:t>
            </a:fld>
            <a:endParaRPr lang="es-CO" sz="1400" b="1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476250</xdr:colOff>
      <xdr:row>6</xdr:row>
      <xdr:rowOff>15876</xdr:rowOff>
    </xdr:from>
    <xdr:to>
      <xdr:col>10</xdr:col>
      <xdr:colOff>1174750</xdr:colOff>
      <xdr:row>6</xdr:row>
      <xdr:rowOff>365126</xdr:rowOff>
    </xdr:to>
    <xdr:sp macro="[0]!cambiarcolor" textlink="">
      <xdr:nvSpPr>
        <xdr:cNvPr id="47" name="Rectángulo: esquinas redondeadas 46">
          <a:extLst>
            <a:ext uri="{FF2B5EF4-FFF2-40B4-BE49-F238E27FC236}">
              <a16:creationId xmlns:a16="http://schemas.microsoft.com/office/drawing/2014/main" id="{B7D90EB8-96D3-47B7-8E84-D2546F720688}"/>
            </a:ext>
          </a:extLst>
        </xdr:cNvPr>
        <xdr:cNvSpPr/>
      </xdr:nvSpPr>
      <xdr:spPr>
        <a:xfrm>
          <a:off x="9350375" y="1158876"/>
          <a:ext cx="1825625" cy="349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Color</a:t>
          </a:r>
          <a:r>
            <a:rPr lang="es-CO" sz="1800" baseline="0"/>
            <a:t> mapa</a:t>
          </a:r>
          <a:endParaRPr lang="es-CO" sz="1800"/>
        </a:p>
      </xdr:txBody>
    </xdr:sp>
    <xdr:clientData/>
  </xdr:twoCellAnchor>
  <xdr:twoCellAnchor>
    <xdr:from>
      <xdr:col>11</xdr:col>
      <xdr:colOff>142875</xdr:colOff>
      <xdr:row>6</xdr:row>
      <xdr:rowOff>31750</xdr:rowOff>
    </xdr:from>
    <xdr:to>
      <xdr:col>12</xdr:col>
      <xdr:colOff>714375</xdr:colOff>
      <xdr:row>6</xdr:row>
      <xdr:rowOff>381000</xdr:rowOff>
    </xdr:to>
    <xdr:sp macro="[0]!colorcelda" textlink="">
      <xdr:nvSpPr>
        <xdr:cNvPr id="48" name="Rectángulo: esquinas redondeadas 47">
          <a:extLst>
            <a:ext uri="{FF2B5EF4-FFF2-40B4-BE49-F238E27FC236}">
              <a16:creationId xmlns:a16="http://schemas.microsoft.com/office/drawing/2014/main" id="{6A3F725A-FE0A-4214-AED2-11A5127DCDB7}"/>
            </a:ext>
          </a:extLst>
        </xdr:cNvPr>
        <xdr:cNvSpPr/>
      </xdr:nvSpPr>
      <xdr:spPr>
        <a:xfrm>
          <a:off x="11366500" y="1174750"/>
          <a:ext cx="1492250" cy="349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2000"/>
            <a:t>Color</a:t>
          </a:r>
          <a:r>
            <a:rPr lang="es-CO" sz="2000" baseline="0"/>
            <a:t> Celda</a:t>
          </a:r>
          <a:endParaRPr lang="es-CO" sz="2000"/>
        </a:p>
      </xdr:txBody>
    </xdr:sp>
    <xdr:clientData/>
  </xdr:twoCellAnchor>
  <xdr:twoCellAnchor>
    <xdr:from>
      <xdr:col>10</xdr:col>
      <xdr:colOff>238124</xdr:colOff>
      <xdr:row>13</xdr:row>
      <xdr:rowOff>136525</xdr:rowOff>
    </xdr:from>
    <xdr:to>
      <xdr:col>17</xdr:col>
      <xdr:colOff>31749</xdr:colOff>
      <xdr:row>33</xdr:row>
      <xdr:rowOff>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CE030EB0-0655-4FB5-803E-D006E4B04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79375</xdr:colOff>
      <xdr:row>15</xdr:row>
      <xdr:rowOff>0</xdr:rowOff>
    </xdr:from>
    <xdr:to>
      <xdr:col>14</xdr:col>
      <xdr:colOff>508000</xdr:colOff>
      <xdr:row>26</xdr:row>
      <xdr:rowOff>127001</xdr:rowOff>
    </xdr:to>
    <xdr:sp macro="" textlink="datos!X35">
      <xdr:nvSpPr>
        <xdr:cNvPr id="51" name="Diagrama de flujo: conector 50">
          <a:extLst>
            <a:ext uri="{FF2B5EF4-FFF2-40B4-BE49-F238E27FC236}">
              <a16:creationId xmlns:a16="http://schemas.microsoft.com/office/drawing/2014/main" id="{E59B0368-4A35-4E05-BF10-2041C8CF2940}"/>
            </a:ext>
          </a:extLst>
        </xdr:cNvPr>
        <xdr:cNvSpPr/>
      </xdr:nvSpPr>
      <xdr:spPr>
        <a:xfrm>
          <a:off x="12223750" y="4778375"/>
          <a:ext cx="2492375" cy="2460626"/>
        </a:xfrm>
        <a:prstGeom prst="flowChartConnector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276E652C-1EBD-462B-A250-9246FC39040E}" type="TxLink">
            <a:rPr lang="en-US" sz="6000" b="1" i="0" u="none" strike="noStrike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Calibri"/>
              <a:cs typeface="Calibri"/>
            </a:rPr>
            <a:pPr algn="ctr"/>
            <a:t>89%</a:t>
          </a:fld>
          <a:endParaRPr lang="es-CO" sz="6000" b="1" cap="none" spc="0">
            <a:ln w="9525">
              <a:solidFill>
                <a:schemeClr val="tx1"/>
              </a:solidFill>
              <a:prstDash val="solid"/>
            </a:ln>
            <a:solidFill>
              <a:schemeClr val="bg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412751</xdr:colOff>
      <xdr:row>26</xdr:row>
      <xdr:rowOff>31750</xdr:rowOff>
    </xdr:from>
    <xdr:to>
      <xdr:col>8</xdr:col>
      <xdr:colOff>920750</xdr:colOff>
      <xdr:row>30</xdr:row>
      <xdr:rowOff>72249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539C0626-0D9A-4A58-B43C-229412C46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751" y="7143750"/>
          <a:ext cx="2920999" cy="802499"/>
        </a:xfrm>
        <a:prstGeom prst="rect">
          <a:avLst/>
        </a:prstGeom>
      </xdr:spPr>
    </xdr:pic>
    <xdr:clientData/>
  </xdr:twoCellAnchor>
  <xdr:twoCellAnchor editAs="oneCell">
    <xdr:from>
      <xdr:col>8</xdr:col>
      <xdr:colOff>1045664</xdr:colOff>
      <xdr:row>25</xdr:row>
      <xdr:rowOff>111124</xdr:rowOff>
    </xdr:from>
    <xdr:to>
      <xdr:col>10</xdr:col>
      <xdr:colOff>644524</xdr:colOff>
      <xdr:row>31</xdr:row>
      <xdr:rowOff>40469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E34F7566-FB03-475D-9EF5-8406AA7C6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039" y="7032624"/>
          <a:ext cx="2789735" cy="1072345"/>
        </a:xfrm>
        <a:prstGeom prst="rect">
          <a:avLst/>
        </a:prstGeom>
      </xdr:spPr>
    </xdr:pic>
    <xdr:clientData/>
  </xdr:twoCellAnchor>
  <xdr:twoCellAnchor>
    <xdr:from>
      <xdr:col>8</xdr:col>
      <xdr:colOff>1920875</xdr:colOff>
      <xdr:row>6</xdr:row>
      <xdr:rowOff>333375</xdr:rowOff>
    </xdr:from>
    <xdr:to>
      <xdr:col>9</xdr:col>
      <xdr:colOff>889000</xdr:colOff>
      <xdr:row>8</xdr:row>
      <xdr:rowOff>0</xdr:rowOff>
    </xdr:to>
    <xdr:cxnSp macro="">
      <xdr:nvCxnSpPr>
        <xdr:cNvPr id="53" name="Conector recto de flecha 52">
          <a:extLst>
            <a:ext uri="{FF2B5EF4-FFF2-40B4-BE49-F238E27FC236}">
              <a16:creationId xmlns:a16="http://schemas.microsoft.com/office/drawing/2014/main" id="{D353DDDF-08E2-488F-A765-50CEEB643A68}"/>
            </a:ext>
          </a:extLst>
        </xdr:cNvPr>
        <xdr:cNvCxnSpPr/>
      </xdr:nvCxnSpPr>
      <xdr:spPr>
        <a:xfrm flipH="1" flipV="1">
          <a:off x="8731250" y="1476375"/>
          <a:ext cx="1031875" cy="254000"/>
        </a:xfrm>
        <a:prstGeom prst="straightConnector1">
          <a:avLst/>
        </a:prstGeom>
        <a:ln w="57150">
          <a:solidFill>
            <a:srgbClr val="FF252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1000125</xdr:colOff>
      <xdr:row>7</xdr:row>
      <xdr:rowOff>158750</xdr:rowOff>
    </xdr:from>
    <xdr:to>
      <xdr:col>11</xdr:col>
      <xdr:colOff>301625</xdr:colOff>
      <xdr:row>9</xdr:row>
      <xdr:rowOff>15875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F101A41B-7163-4157-A865-D5781B4AE988}"/>
            </a:ext>
          </a:extLst>
        </xdr:cNvPr>
        <xdr:cNvSpPr txBox="1"/>
      </xdr:nvSpPr>
      <xdr:spPr>
        <a:xfrm>
          <a:off x="9874250" y="1698625"/>
          <a:ext cx="1651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seleccione Municipio</a:t>
          </a:r>
        </a:p>
      </xdr:txBody>
    </xdr:sp>
    <xdr:clientData/>
  </xdr:twoCellAnchor>
  <xdr:twoCellAnchor>
    <xdr:from>
      <xdr:col>0</xdr:col>
      <xdr:colOff>282575</xdr:colOff>
      <xdr:row>46</xdr:row>
      <xdr:rowOff>19050</xdr:rowOff>
    </xdr:from>
    <xdr:to>
      <xdr:col>19</xdr:col>
      <xdr:colOff>496887</xdr:colOff>
      <xdr:row>51</xdr:row>
      <xdr:rowOff>114300</xdr:rowOff>
    </xdr:to>
    <xdr:sp macro="" textlink="">
      <xdr:nvSpPr>
        <xdr:cNvPr id="56" name="Rectángulo: esquinas redondeadas 55">
          <a:extLst>
            <a:ext uri="{FF2B5EF4-FFF2-40B4-BE49-F238E27FC236}">
              <a16:creationId xmlns:a16="http://schemas.microsoft.com/office/drawing/2014/main" id="{72C70A46-D0EA-40B8-B1A9-7080D73D79ED}"/>
            </a:ext>
          </a:extLst>
        </xdr:cNvPr>
        <xdr:cNvSpPr/>
      </xdr:nvSpPr>
      <xdr:spPr>
        <a:xfrm>
          <a:off x="282575" y="11010900"/>
          <a:ext cx="18654712" cy="10477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latin typeface="Arial" panose="020B0604020202020204" pitchFamily="34" charset="0"/>
              <a:cs typeface="Arial" panose="020B0604020202020204" pitchFamily="34" charset="0"/>
            </a:rPr>
            <a:t>Monitoreo al Cumplimiento</a:t>
          </a:r>
          <a:r>
            <a:rPr lang="es-CO" sz="2400" b="1" baseline="0">
              <a:latin typeface="Arial" panose="020B0604020202020204" pitchFamily="34" charset="0"/>
              <a:cs typeface="Arial" panose="020B0604020202020204" pitchFamily="34" charset="0"/>
            </a:rPr>
            <a:t> en la publicación del Plan Anticorrupción y de Atención al Ciudadano 2020 - Alcaldías Municipales- Resultados consolidados</a:t>
          </a:r>
          <a:endParaRPr lang="es-CO" sz="2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466724</xdr:colOff>
      <xdr:row>56</xdr:row>
      <xdr:rowOff>19050</xdr:rowOff>
    </xdr:from>
    <xdr:to>
      <xdr:col>19</xdr:col>
      <xdr:colOff>419100</xdr:colOff>
      <xdr:row>74</xdr:row>
      <xdr:rowOff>171450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DF5B2F9C-4D30-467D-B9FE-74CD9766C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200024</xdr:colOff>
      <xdr:row>53</xdr:row>
      <xdr:rowOff>19050</xdr:rowOff>
    </xdr:from>
    <xdr:to>
      <xdr:col>6</xdr:col>
      <xdr:colOff>200024</xdr:colOff>
      <xdr:row>74</xdr:row>
      <xdr:rowOff>171450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CEB730CF-A67C-4408-AF32-AE360CC2F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619125</xdr:colOff>
      <xdr:row>57</xdr:row>
      <xdr:rowOff>142875</xdr:rowOff>
    </xdr:from>
    <xdr:to>
      <xdr:col>4</xdr:col>
      <xdr:colOff>523874</xdr:colOff>
      <xdr:row>69</xdr:row>
      <xdr:rowOff>79374</xdr:rowOff>
    </xdr:to>
    <xdr:sp macro="" textlink="$H$80">
      <xdr:nvSpPr>
        <xdr:cNvPr id="58" name="Diagrama de flujo: conector 57">
          <a:extLst>
            <a:ext uri="{FF2B5EF4-FFF2-40B4-BE49-F238E27FC236}">
              <a16:creationId xmlns:a16="http://schemas.microsoft.com/office/drawing/2014/main" id="{039AE9FE-14FA-455E-B0A9-8B0F91CC715C}"/>
            </a:ext>
          </a:extLst>
        </xdr:cNvPr>
        <xdr:cNvSpPr/>
      </xdr:nvSpPr>
      <xdr:spPr>
        <a:xfrm>
          <a:off x="1381125" y="13430250"/>
          <a:ext cx="2190749" cy="2222499"/>
        </a:xfrm>
        <a:prstGeom prst="flowChartConnector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fld id="{62AF5025-2236-4EA8-AC2A-6FE6CDF4B12C}" type="TxLink">
            <a:rPr lang="en-US" sz="6000" b="1" i="0" u="none" strike="noStrike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Calibri"/>
              <a:ea typeface="+mn-ea"/>
              <a:cs typeface="Calibri"/>
            </a:rPr>
            <a:pPr marL="0" indent="0" algn="ctr"/>
            <a:t>95%</a:t>
          </a:fld>
          <a:endParaRPr lang="es-CO" sz="6000" b="1" i="0" u="none" strike="noStrike" cap="none" spc="0">
            <a:ln w="9525">
              <a:solidFill>
                <a:schemeClr val="tx1"/>
              </a:solidFill>
              <a:prstDash val="solid"/>
            </a:ln>
            <a:solidFill>
              <a:schemeClr val="bg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9</xdr:col>
      <xdr:colOff>396875</xdr:colOff>
      <xdr:row>53</xdr:row>
      <xdr:rowOff>31750</xdr:rowOff>
    </xdr:from>
    <xdr:to>
      <xdr:col>19</xdr:col>
      <xdr:colOff>428625</xdr:colOff>
      <xdr:row>55</xdr:row>
      <xdr:rowOff>63500</xdr:rowOff>
    </xdr:to>
    <xdr:sp macro="" textlink="">
      <xdr:nvSpPr>
        <xdr:cNvPr id="59" name="Rectángulo: esquinas redondeadas 58">
          <a:extLst>
            <a:ext uri="{FF2B5EF4-FFF2-40B4-BE49-F238E27FC236}">
              <a16:creationId xmlns:a16="http://schemas.microsoft.com/office/drawing/2014/main" id="{A4990441-ECDD-47D5-9843-A7285FE98B0F}"/>
            </a:ext>
          </a:extLst>
        </xdr:cNvPr>
        <xdr:cNvSpPr/>
      </xdr:nvSpPr>
      <xdr:spPr>
        <a:xfrm>
          <a:off x="9445625" y="12319000"/>
          <a:ext cx="9382125" cy="6508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lang="es-CO" sz="2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Resultados promedio de Cumplimiento</a:t>
          </a:r>
        </a:p>
      </xdr:txBody>
    </xdr:sp>
    <xdr:clientData/>
  </xdr:twoCellAnchor>
  <xdr:twoCellAnchor editAs="oneCell">
    <xdr:from>
      <xdr:col>0</xdr:col>
      <xdr:colOff>254000</xdr:colOff>
      <xdr:row>75</xdr:row>
      <xdr:rowOff>63500</xdr:rowOff>
    </xdr:from>
    <xdr:to>
      <xdr:col>4</xdr:col>
      <xdr:colOff>126999</xdr:colOff>
      <xdr:row>77</xdr:row>
      <xdr:rowOff>469124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BDD015D1-1DC7-4B61-A686-8E8504565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6779875"/>
          <a:ext cx="2920999" cy="80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301625</xdr:colOff>
      <xdr:row>77</xdr:row>
      <xdr:rowOff>428625</xdr:rowOff>
    </xdr:from>
    <xdr:to>
      <xdr:col>4</xdr:col>
      <xdr:colOff>43360</xdr:colOff>
      <xdr:row>81</xdr:row>
      <xdr:rowOff>40470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62BB3F64-0993-4AA6-ADF3-01EBDC123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17541875"/>
          <a:ext cx="2789735" cy="1072345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89</xdr:row>
      <xdr:rowOff>0</xdr:rowOff>
    </xdr:from>
    <xdr:to>
      <xdr:col>12</xdr:col>
      <xdr:colOff>304800</xdr:colOff>
      <xdr:row>95</xdr:row>
      <xdr:rowOff>95250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F9CFE958-7FB4-4ADB-B03B-8CBD81A4517E}"/>
            </a:ext>
          </a:extLst>
        </xdr:cNvPr>
        <xdr:cNvSpPr txBox="1"/>
      </xdr:nvSpPr>
      <xdr:spPr>
        <a:xfrm>
          <a:off x="104775" y="20402550"/>
          <a:ext cx="1251585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Nota: se reviso el contenido de los componentes y planes de acción conforme a las estructuras planteadas en las guías correspondientes:</a:t>
          </a:r>
        </a:p>
        <a:p>
          <a:r>
            <a:rPr lang="es-CO" sz="1100"/>
            <a:t>“ESTRATEGIAS PARA LA CONSTRUCCIÓN DEL PLAN ANTICORRUPCIÓN Y DE ATENCIÓN AL CIUDADANO, Versión 2, 2015” – DAFP y Oficina de Transparencia de Presidencia. (esquema General)</a:t>
          </a:r>
        </a:p>
        <a:p>
          <a:r>
            <a:rPr lang="es-CO" sz="1100"/>
            <a:t>“Guía para la administración del riesgo y el diseño de controles en entidades públicas, versión 4, 2018” – DAFP</a:t>
          </a:r>
        </a:p>
        <a:p>
          <a:r>
            <a:rPr lang="es-CO" sz="1100"/>
            <a:t>“Manual único de Rendición de cuentas – MURC versión 2, 2018” – DAFP</a:t>
          </a:r>
        </a:p>
        <a:p>
          <a:r>
            <a:rPr lang="es-CO" sz="1100"/>
            <a:t>" cuestionario FURAG II</a:t>
          </a:r>
          <a:r>
            <a:rPr lang="es-CO" sz="1100" baseline="0"/>
            <a:t> 2019 , seguimiento de compomentes  paac "  , politica: </a:t>
          </a:r>
          <a:r>
            <a:rPr lang="es-CO" sz="1100" b="1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Transparencia, Acceso a la Información y Lucha contra la Corrupción, MIPG</a:t>
          </a:r>
          <a:endParaRPr lang="es-CO" sz="1100"/>
        </a:p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W126"/>
  <sheetViews>
    <sheetView topLeftCell="C29" zoomScale="60" zoomScaleNormal="60" workbookViewId="0">
      <pane xSplit="1" topLeftCell="D1" activePane="topRight" state="frozen"/>
      <selection activeCell="C1" sqref="C1"/>
      <selection pane="topRight" activeCell="O32" sqref="O32:P32"/>
    </sheetView>
  </sheetViews>
  <sheetFormatPr baseColWidth="10" defaultColWidth="9.140625" defaultRowHeight="15" x14ac:dyDescent="0.25"/>
  <cols>
    <col min="1" max="1" width="37.5703125" hidden="1" customWidth="1"/>
    <col min="2" max="2" width="0" hidden="1" customWidth="1"/>
    <col min="3" max="3" width="58.140625" customWidth="1"/>
    <col min="4" max="4" width="12.42578125" customWidth="1"/>
    <col min="5" max="9" width="9.140625" customWidth="1"/>
    <col min="10" max="10" width="10.85546875" customWidth="1"/>
    <col min="11" max="16" width="9.140625" customWidth="1"/>
  </cols>
  <sheetData>
    <row r="1" spans="1:49" ht="89.25" customHeight="1" x14ac:dyDescent="0.25">
      <c r="A1" s="1" t="s">
        <v>0</v>
      </c>
      <c r="D1" s="36" t="s">
        <v>119</v>
      </c>
      <c r="E1" s="36" t="s">
        <v>90</v>
      </c>
      <c r="F1" s="36" t="s">
        <v>124</v>
      </c>
      <c r="G1" s="36" t="s">
        <v>88</v>
      </c>
      <c r="H1" s="36" t="s">
        <v>123</v>
      </c>
      <c r="I1" s="36" t="s">
        <v>114</v>
      </c>
      <c r="J1" s="36" t="s">
        <v>99</v>
      </c>
      <c r="K1" s="36" t="s">
        <v>100</v>
      </c>
      <c r="L1" s="36" t="s">
        <v>108</v>
      </c>
      <c r="M1" s="36" t="s">
        <v>113</v>
      </c>
      <c r="N1" s="36" t="s">
        <v>105</v>
      </c>
      <c r="O1" s="36" t="s">
        <v>112</v>
      </c>
      <c r="P1" s="36" t="s">
        <v>118</v>
      </c>
      <c r="Q1" s="36" t="s">
        <v>94</v>
      </c>
      <c r="R1" s="36" t="s">
        <v>84</v>
      </c>
      <c r="S1" s="36" t="s">
        <v>91</v>
      </c>
      <c r="T1" s="36" t="s">
        <v>115</v>
      </c>
      <c r="U1" s="36" t="s">
        <v>93</v>
      </c>
      <c r="V1" s="36" t="s">
        <v>97</v>
      </c>
      <c r="W1" s="36" t="s">
        <v>103</v>
      </c>
      <c r="X1" s="36" t="s">
        <v>86</v>
      </c>
      <c r="Y1" s="36" t="s">
        <v>125</v>
      </c>
      <c r="Z1" s="36" t="s">
        <v>117</v>
      </c>
      <c r="AA1" s="36" t="s">
        <v>96</v>
      </c>
      <c r="AB1" s="36" t="s">
        <v>98</v>
      </c>
      <c r="AC1" s="36" t="s">
        <v>101</v>
      </c>
      <c r="AD1" s="36" t="s">
        <v>122</v>
      </c>
      <c r="AE1" s="36" t="s">
        <v>85</v>
      </c>
      <c r="AF1" s="36" t="s">
        <v>87</v>
      </c>
      <c r="AG1" s="36" t="s">
        <v>107</v>
      </c>
      <c r="AH1" s="36" t="s">
        <v>95</v>
      </c>
      <c r="AI1" s="36" t="s">
        <v>110</v>
      </c>
      <c r="AJ1" s="36" t="s">
        <v>120</v>
      </c>
      <c r="AK1" s="36" t="s">
        <v>121</v>
      </c>
      <c r="AL1" s="36" t="s">
        <v>92</v>
      </c>
      <c r="AM1" s="36" t="s">
        <v>102</v>
      </c>
      <c r="AN1" s="36" t="s">
        <v>106</v>
      </c>
      <c r="AO1" s="36" t="s">
        <v>89</v>
      </c>
      <c r="AP1" s="36" t="s">
        <v>111</v>
      </c>
      <c r="AQ1" s="36" t="s">
        <v>116</v>
      </c>
      <c r="AR1" s="36" t="s">
        <v>104</v>
      </c>
      <c r="AS1" s="36" t="s">
        <v>109</v>
      </c>
      <c r="AT1" s="36" t="s">
        <v>27</v>
      </c>
      <c r="AU1" s="36" t="s">
        <v>28</v>
      </c>
      <c r="AV1" s="36" t="s">
        <v>27</v>
      </c>
      <c r="AW1" s="36" t="s">
        <v>28</v>
      </c>
    </row>
    <row r="2" spans="1:49" ht="25.5" customHeight="1" thickBot="1" x14ac:dyDescent="0.3">
      <c r="B2" s="4" t="s">
        <v>7</v>
      </c>
      <c r="C2" s="11" t="s">
        <v>8</v>
      </c>
      <c r="D2" s="18" t="s">
        <v>27</v>
      </c>
      <c r="E2" s="19" t="s">
        <v>27</v>
      </c>
      <c r="F2" s="19" t="s">
        <v>27</v>
      </c>
      <c r="G2" s="19" t="s">
        <v>27</v>
      </c>
      <c r="H2" s="19" t="s">
        <v>27</v>
      </c>
      <c r="I2" s="19" t="s">
        <v>27</v>
      </c>
      <c r="J2" s="19" t="s">
        <v>27</v>
      </c>
      <c r="K2" s="19" t="s">
        <v>27</v>
      </c>
      <c r="L2" s="19" t="s">
        <v>27</v>
      </c>
      <c r="M2" s="19" t="s">
        <v>27</v>
      </c>
      <c r="N2" s="19" t="s">
        <v>27</v>
      </c>
      <c r="O2" s="19" t="s">
        <v>28</v>
      </c>
      <c r="P2" s="19" t="s">
        <v>27</v>
      </c>
      <c r="Q2" s="23" t="s">
        <v>27</v>
      </c>
      <c r="R2" s="10" t="s">
        <v>27</v>
      </c>
      <c r="S2" s="10" t="s">
        <v>27</v>
      </c>
      <c r="T2" s="10" t="s">
        <v>27</v>
      </c>
      <c r="U2" s="10" t="s">
        <v>27</v>
      </c>
      <c r="V2" s="10" t="s">
        <v>27</v>
      </c>
      <c r="W2" s="10" t="s">
        <v>27</v>
      </c>
      <c r="X2" s="10" t="s">
        <v>27</v>
      </c>
      <c r="Y2" s="10" t="s">
        <v>27</v>
      </c>
      <c r="Z2" s="10" t="s">
        <v>27</v>
      </c>
      <c r="AA2" s="10" t="s">
        <v>27</v>
      </c>
      <c r="AB2" s="10" t="s">
        <v>27</v>
      </c>
      <c r="AC2" s="10" t="s">
        <v>27</v>
      </c>
      <c r="AD2" s="10" t="s">
        <v>27</v>
      </c>
      <c r="AE2" s="24" t="s">
        <v>27</v>
      </c>
      <c r="AF2" s="10" t="s">
        <v>27</v>
      </c>
      <c r="AG2" s="10" t="s">
        <v>27</v>
      </c>
      <c r="AH2" s="10" t="s">
        <v>27</v>
      </c>
      <c r="AI2" s="10" t="s">
        <v>27</v>
      </c>
      <c r="AJ2" s="10" t="s">
        <v>27</v>
      </c>
      <c r="AK2" s="10" t="s">
        <v>27</v>
      </c>
      <c r="AL2" s="10" t="s">
        <v>27</v>
      </c>
      <c r="AM2" s="10" t="s">
        <v>27</v>
      </c>
      <c r="AN2" s="10" t="s">
        <v>27</v>
      </c>
      <c r="AO2" s="10" t="s">
        <v>27</v>
      </c>
      <c r="AP2" s="10" t="s">
        <v>27</v>
      </c>
      <c r="AQ2" s="10" t="s">
        <v>27</v>
      </c>
      <c r="AR2" s="10" t="s">
        <v>28</v>
      </c>
      <c r="AS2" s="10" t="s">
        <v>27</v>
      </c>
      <c r="AT2" s="10">
        <f>+COUNTIF(D2:AS2,$AT$1)</f>
        <v>40</v>
      </c>
      <c r="AU2" s="10">
        <f>42-AT2</f>
        <v>2</v>
      </c>
      <c r="AV2" s="27">
        <f>+AT2/42</f>
        <v>0.95238095238095233</v>
      </c>
      <c r="AW2" s="27">
        <f>+AU2/42</f>
        <v>4.7619047619047616E-2</v>
      </c>
    </row>
    <row r="3" spans="1:49" ht="25.5" customHeight="1" thickBot="1" x14ac:dyDescent="0.3">
      <c r="A3" s="2"/>
      <c r="B3" s="5" t="s">
        <v>9</v>
      </c>
      <c r="C3" s="12" t="s">
        <v>10</v>
      </c>
      <c r="D3" s="18" t="s">
        <v>27</v>
      </c>
      <c r="E3" s="19" t="s">
        <v>27</v>
      </c>
      <c r="F3" s="19" t="s">
        <v>27</v>
      </c>
      <c r="G3" s="19" t="s">
        <v>27</v>
      </c>
      <c r="H3" s="19" t="s">
        <v>28</v>
      </c>
      <c r="I3" s="19" t="s">
        <v>28</v>
      </c>
      <c r="J3" s="19" t="s">
        <v>27</v>
      </c>
      <c r="K3" s="19" t="s">
        <v>27</v>
      </c>
      <c r="L3" s="19" t="s">
        <v>28</v>
      </c>
      <c r="M3" s="19" t="s">
        <v>28</v>
      </c>
      <c r="N3" s="19" t="s">
        <v>27</v>
      </c>
      <c r="O3" s="19" t="s">
        <v>28</v>
      </c>
      <c r="P3" s="19" t="s">
        <v>28</v>
      </c>
      <c r="Q3" s="23" t="s">
        <v>27</v>
      </c>
      <c r="R3" s="10" t="s">
        <v>27</v>
      </c>
      <c r="S3" s="10" t="s">
        <v>27</v>
      </c>
      <c r="T3" s="10" t="s">
        <v>27</v>
      </c>
      <c r="U3" s="10" t="s">
        <v>27</v>
      </c>
      <c r="V3" s="10" t="s">
        <v>28</v>
      </c>
      <c r="W3" s="10" t="s">
        <v>27</v>
      </c>
      <c r="X3" s="10" t="s">
        <v>27</v>
      </c>
      <c r="Y3" s="10" t="s">
        <v>27</v>
      </c>
      <c r="Z3" s="10" t="s">
        <v>27</v>
      </c>
      <c r="AA3" s="10" t="s">
        <v>27</v>
      </c>
      <c r="AB3" s="10" t="s">
        <v>27</v>
      </c>
      <c r="AC3" s="10" t="s">
        <v>27</v>
      </c>
      <c r="AD3" s="10" t="s">
        <v>27</v>
      </c>
      <c r="AE3" s="24" t="s">
        <v>27</v>
      </c>
      <c r="AF3" s="10" t="s">
        <v>28</v>
      </c>
      <c r="AG3" s="10" t="s">
        <v>27</v>
      </c>
      <c r="AH3" s="10" t="s">
        <v>28</v>
      </c>
      <c r="AI3" s="10" t="s">
        <v>27</v>
      </c>
      <c r="AJ3" s="10" t="s">
        <v>27</v>
      </c>
      <c r="AK3" s="10" t="s">
        <v>28</v>
      </c>
      <c r="AL3" s="10" t="s">
        <v>28</v>
      </c>
      <c r="AM3" s="10" t="s">
        <v>28</v>
      </c>
      <c r="AN3" s="10" t="s">
        <v>27</v>
      </c>
      <c r="AO3" s="10" t="s">
        <v>27</v>
      </c>
      <c r="AP3" s="10" t="s">
        <v>27</v>
      </c>
      <c r="AQ3" s="10" t="s">
        <v>28</v>
      </c>
      <c r="AR3" s="10" t="s">
        <v>28</v>
      </c>
      <c r="AS3" s="10" t="s">
        <v>27</v>
      </c>
      <c r="AT3" s="10">
        <f t="shared" ref="AT3:AT11" si="0">+COUNTIF(D3:AS3,$AT$1)</f>
        <v>28</v>
      </c>
      <c r="AU3" s="10">
        <f t="shared" ref="AU3:AU11" si="1">42-AT3</f>
        <v>14</v>
      </c>
      <c r="AV3" s="27">
        <f t="shared" ref="AV3:AV11" si="2">+AT3/42</f>
        <v>0.66666666666666663</v>
      </c>
      <c r="AW3" s="27">
        <f t="shared" ref="AW3:AW11" si="3">+AU3/42</f>
        <v>0.33333333333333331</v>
      </c>
    </row>
    <row r="4" spans="1:49" ht="25.5" customHeight="1" thickBot="1" x14ac:dyDescent="0.3">
      <c r="A4" s="86" t="s">
        <v>1</v>
      </c>
      <c r="B4" s="6" t="s">
        <v>11</v>
      </c>
      <c r="C4" s="13" t="s">
        <v>12</v>
      </c>
      <c r="D4" s="18" t="s">
        <v>27</v>
      </c>
      <c r="E4" s="19" t="s">
        <v>27</v>
      </c>
      <c r="F4" s="19" t="s">
        <v>27</v>
      </c>
      <c r="G4" s="19" t="s">
        <v>28</v>
      </c>
      <c r="H4" s="19" t="s">
        <v>28</v>
      </c>
      <c r="I4" s="19" t="s">
        <v>27</v>
      </c>
      <c r="J4" s="19" t="s">
        <v>28</v>
      </c>
      <c r="K4" s="19" t="s">
        <v>28</v>
      </c>
      <c r="L4" s="19" t="s">
        <v>27</v>
      </c>
      <c r="M4" s="19" t="s">
        <v>27</v>
      </c>
      <c r="N4" s="19" t="s">
        <v>28</v>
      </c>
      <c r="O4" s="19" t="s">
        <v>28</v>
      </c>
      <c r="P4" s="19" t="s">
        <v>27</v>
      </c>
      <c r="Q4" s="23" t="s">
        <v>27</v>
      </c>
      <c r="R4" s="10" t="s">
        <v>27</v>
      </c>
      <c r="S4" s="10" t="s">
        <v>27</v>
      </c>
      <c r="T4" s="10" t="s">
        <v>27</v>
      </c>
      <c r="U4" s="10" t="s">
        <v>27</v>
      </c>
      <c r="V4" s="10" t="s">
        <v>27</v>
      </c>
      <c r="W4" s="10" t="s">
        <v>28</v>
      </c>
      <c r="X4" s="10" t="s">
        <v>27</v>
      </c>
      <c r="Y4" s="10" t="s">
        <v>27</v>
      </c>
      <c r="Z4" s="10" t="s">
        <v>27</v>
      </c>
      <c r="AA4" s="10" t="s">
        <v>27</v>
      </c>
      <c r="AB4" s="10" t="s">
        <v>27</v>
      </c>
      <c r="AC4" s="10" t="s">
        <v>27</v>
      </c>
      <c r="AD4" s="10" t="s">
        <v>28</v>
      </c>
      <c r="AE4" s="24" t="s">
        <v>27</v>
      </c>
      <c r="AF4" s="10" t="s">
        <v>27</v>
      </c>
      <c r="AG4" s="10" t="s">
        <v>27</v>
      </c>
      <c r="AH4" s="10" t="s">
        <v>27</v>
      </c>
      <c r="AI4" s="10" t="s">
        <v>28</v>
      </c>
      <c r="AJ4" s="10" t="s">
        <v>27</v>
      </c>
      <c r="AK4" s="10" t="s">
        <v>27</v>
      </c>
      <c r="AL4" s="10" t="s">
        <v>27</v>
      </c>
      <c r="AM4" s="10" t="s">
        <v>28</v>
      </c>
      <c r="AN4" s="10" t="s">
        <v>27</v>
      </c>
      <c r="AO4" s="10" t="s">
        <v>27</v>
      </c>
      <c r="AP4" s="10" t="s">
        <v>28</v>
      </c>
      <c r="AQ4" s="10" t="s">
        <v>28</v>
      </c>
      <c r="AR4" s="10" t="s">
        <v>28</v>
      </c>
      <c r="AS4" s="10" t="s">
        <v>27</v>
      </c>
      <c r="AT4" s="10">
        <f t="shared" si="0"/>
        <v>29</v>
      </c>
      <c r="AU4" s="10">
        <f t="shared" si="1"/>
        <v>13</v>
      </c>
      <c r="AV4" s="27">
        <f t="shared" si="2"/>
        <v>0.69047619047619047</v>
      </c>
      <c r="AW4" s="27">
        <f t="shared" si="3"/>
        <v>0.30952380952380953</v>
      </c>
    </row>
    <row r="5" spans="1:49" ht="25.5" customHeight="1" thickBot="1" x14ac:dyDescent="0.3">
      <c r="A5" s="87"/>
      <c r="B5" s="7" t="s">
        <v>13</v>
      </c>
      <c r="C5" s="14" t="s">
        <v>14</v>
      </c>
      <c r="D5" s="18" t="s">
        <v>28</v>
      </c>
      <c r="E5" s="19" t="s">
        <v>28</v>
      </c>
      <c r="F5" s="19" t="s">
        <v>27</v>
      </c>
      <c r="G5" s="19" t="s">
        <v>28</v>
      </c>
      <c r="H5" s="19" t="s">
        <v>28</v>
      </c>
      <c r="I5" s="19" t="s">
        <v>28</v>
      </c>
      <c r="J5" s="19" t="s">
        <v>28</v>
      </c>
      <c r="K5" s="19" t="s">
        <v>28</v>
      </c>
      <c r="L5" s="19" t="s">
        <v>28</v>
      </c>
      <c r="M5" s="19" t="s">
        <v>28</v>
      </c>
      <c r="N5" s="19" t="s">
        <v>28</v>
      </c>
      <c r="O5" s="19" t="s">
        <v>28</v>
      </c>
      <c r="P5" s="19" t="s">
        <v>28</v>
      </c>
      <c r="Q5" s="23" t="s">
        <v>27</v>
      </c>
      <c r="R5" s="10" t="s">
        <v>28</v>
      </c>
      <c r="S5" s="10" t="s">
        <v>28</v>
      </c>
      <c r="T5" s="10" t="s">
        <v>27</v>
      </c>
      <c r="U5" s="10" t="s">
        <v>27</v>
      </c>
      <c r="V5" s="10" t="s">
        <v>28</v>
      </c>
      <c r="W5" s="10" t="s">
        <v>28</v>
      </c>
      <c r="X5" s="10" t="s">
        <v>27</v>
      </c>
      <c r="Y5" s="10" t="s">
        <v>28</v>
      </c>
      <c r="Z5" s="10" t="s">
        <v>28</v>
      </c>
      <c r="AA5" s="10" t="s">
        <v>27</v>
      </c>
      <c r="AB5" s="10" t="s">
        <v>27</v>
      </c>
      <c r="AC5" s="10" t="s">
        <v>28</v>
      </c>
      <c r="AD5" s="10" t="s">
        <v>27</v>
      </c>
      <c r="AE5" s="24" t="s">
        <v>28</v>
      </c>
      <c r="AF5" s="10" t="s">
        <v>28</v>
      </c>
      <c r="AG5" s="10" t="s">
        <v>28</v>
      </c>
      <c r="AH5" s="10" t="s">
        <v>28</v>
      </c>
      <c r="AI5" s="10" t="s">
        <v>28</v>
      </c>
      <c r="AJ5" s="10" t="s">
        <v>27</v>
      </c>
      <c r="AK5" s="10" t="s">
        <v>27</v>
      </c>
      <c r="AL5" s="10" t="s">
        <v>28</v>
      </c>
      <c r="AM5" s="10" t="s">
        <v>28</v>
      </c>
      <c r="AN5" s="10" t="s">
        <v>27</v>
      </c>
      <c r="AO5" s="10" t="s">
        <v>27</v>
      </c>
      <c r="AP5" s="10" t="s">
        <v>28</v>
      </c>
      <c r="AQ5" s="10" t="s">
        <v>28</v>
      </c>
      <c r="AR5" s="10" t="s">
        <v>28</v>
      </c>
      <c r="AS5" s="10" t="s">
        <v>28</v>
      </c>
      <c r="AT5" s="10">
        <f t="shared" si="0"/>
        <v>12</v>
      </c>
      <c r="AU5" s="10">
        <f t="shared" si="1"/>
        <v>30</v>
      </c>
      <c r="AV5" s="27">
        <f t="shared" si="2"/>
        <v>0.2857142857142857</v>
      </c>
      <c r="AW5" s="27">
        <f t="shared" si="3"/>
        <v>0.7142857142857143</v>
      </c>
    </row>
    <row r="6" spans="1:49" ht="25.5" customHeight="1" thickBot="1" x14ac:dyDescent="0.3">
      <c r="A6" s="3" t="s">
        <v>2</v>
      </c>
      <c r="B6" s="7" t="s">
        <v>15</v>
      </c>
      <c r="C6" s="14" t="s">
        <v>16</v>
      </c>
      <c r="D6" s="18" t="s">
        <v>27</v>
      </c>
      <c r="E6" s="19" t="s">
        <v>27</v>
      </c>
      <c r="F6" s="19" t="s">
        <v>27</v>
      </c>
      <c r="G6" s="19" t="s">
        <v>27</v>
      </c>
      <c r="H6" s="19" t="s">
        <v>28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28</v>
      </c>
      <c r="P6" s="19" t="s">
        <v>27</v>
      </c>
      <c r="Q6" s="23" t="s">
        <v>27</v>
      </c>
      <c r="R6" s="10" t="s">
        <v>27</v>
      </c>
      <c r="S6" s="10" t="s">
        <v>27</v>
      </c>
      <c r="T6" s="10" t="s">
        <v>27</v>
      </c>
      <c r="U6" s="10" t="s">
        <v>27</v>
      </c>
      <c r="V6" s="10" t="s">
        <v>27</v>
      </c>
      <c r="W6" s="10" t="s">
        <v>27</v>
      </c>
      <c r="X6" s="10" t="s">
        <v>27</v>
      </c>
      <c r="Y6" s="10" t="s">
        <v>28</v>
      </c>
      <c r="Z6" s="10" t="s">
        <v>28</v>
      </c>
      <c r="AA6" s="10" t="s">
        <v>27</v>
      </c>
      <c r="AB6" s="10" t="s">
        <v>27</v>
      </c>
      <c r="AC6" s="10" t="s">
        <v>27</v>
      </c>
      <c r="AD6" s="10" t="s">
        <v>28</v>
      </c>
      <c r="AE6" s="24" t="s">
        <v>27</v>
      </c>
      <c r="AF6" s="10" t="s">
        <v>27</v>
      </c>
      <c r="AG6" s="10" t="s">
        <v>27</v>
      </c>
      <c r="AH6" s="10" t="s">
        <v>27</v>
      </c>
      <c r="AI6" s="10" t="s">
        <v>27</v>
      </c>
      <c r="AJ6" s="10" t="s">
        <v>27</v>
      </c>
      <c r="AK6" s="10" t="s">
        <v>27</v>
      </c>
      <c r="AL6" s="10" t="s">
        <v>27</v>
      </c>
      <c r="AM6" s="10" t="s">
        <v>28</v>
      </c>
      <c r="AN6" s="10" t="s">
        <v>27</v>
      </c>
      <c r="AO6" s="10" t="s">
        <v>27</v>
      </c>
      <c r="AP6" s="10" t="s">
        <v>27</v>
      </c>
      <c r="AQ6" s="10" t="s">
        <v>27</v>
      </c>
      <c r="AR6" s="10" t="s">
        <v>28</v>
      </c>
      <c r="AS6" s="10" t="s">
        <v>27</v>
      </c>
      <c r="AT6" s="10">
        <f t="shared" si="0"/>
        <v>35</v>
      </c>
      <c r="AU6" s="10">
        <f t="shared" si="1"/>
        <v>7</v>
      </c>
      <c r="AV6" s="27">
        <f t="shared" si="2"/>
        <v>0.83333333333333337</v>
      </c>
      <c r="AW6" s="27">
        <f t="shared" si="3"/>
        <v>0.16666666666666666</v>
      </c>
    </row>
    <row r="7" spans="1:49" ht="25.5" customHeight="1" thickBot="1" x14ac:dyDescent="0.3">
      <c r="A7" s="3" t="s">
        <v>3</v>
      </c>
      <c r="B7" s="7" t="s">
        <v>17</v>
      </c>
      <c r="C7" s="14" t="s">
        <v>18</v>
      </c>
      <c r="D7" s="18" t="s">
        <v>27</v>
      </c>
      <c r="E7" s="19" t="s">
        <v>27</v>
      </c>
      <c r="F7" s="19" t="s">
        <v>27</v>
      </c>
      <c r="G7" s="19" t="s">
        <v>27</v>
      </c>
      <c r="H7" s="19" t="s">
        <v>28</v>
      </c>
      <c r="I7" s="19" t="s">
        <v>27</v>
      </c>
      <c r="J7" s="19" t="s">
        <v>27</v>
      </c>
      <c r="K7" s="19" t="s">
        <v>27</v>
      </c>
      <c r="L7" s="19" t="s">
        <v>27</v>
      </c>
      <c r="M7" s="19" t="s">
        <v>27</v>
      </c>
      <c r="N7" s="19" t="s">
        <v>27</v>
      </c>
      <c r="O7" s="19" t="s">
        <v>28</v>
      </c>
      <c r="P7" s="19" t="s">
        <v>27</v>
      </c>
      <c r="Q7" s="23" t="s">
        <v>27</v>
      </c>
      <c r="R7" s="10" t="s">
        <v>27</v>
      </c>
      <c r="S7" s="10" t="s">
        <v>27</v>
      </c>
      <c r="T7" s="10" t="s">
        <v>27</v>
      </c>
      <c r="U7" s="10" t="s">
        <v>27</v>
      </c>
      <c r="V7" s="10" t="s">
        <v>27</v>
      </c>
      <c r="W7" s="10" t="s">
        <v>27</v>
      </c>
      <c r="X7" s="10" t="s">
        <v>27</v>
      </c>
      <c r="Y7" s="10" t="s">
        <v>27</v>
      </c>
      <c r="Z7" s="10" t="s">
        <v>28</v>
      </c>
      <c r="AA7" s="10" t="s">
        <v>27</v>
      </c>
      <c r="AB7" s="10" t="s">
        <v>27</v>
      </c>
      <c r="AC7" s="10" t="s">
        <v>27</v>
      </c>
      <c r="AD7" s="10" t="s">
        <v>27</v>
      </c>
      <c r="AE7" s="24" t="s">
        <v>27</v>
      </c>
      <c r="AF7" s="10" t="s">
        <v>27</v>
      </c>
      <c r="AG7" s="10" t="s">
        <v>27</v>
      </c>
      <c r="AH7" s="10" t="s">
        <v>27</v>
      </c>
      <c r="AI7" s="10" t="s">
        <v>27</v>
      </c>
      <c r="AJ7" s="10" t="s">
        <v>27</v>
      </c>
      <c r="AK7" s="10" t="s">
        <v>27</v>
      </c>
      <c r="AL7" s="10" t="s">
        <v>27</v>
      </c>
      <c r="AM7" s="10" t="s">
        <v>28</v>
      </c>
      <c r="AN7" s="10" t="s">
        <v>27</v>
      </c>
      <c r="AO7" s="10" t="s">
        <v>27</v>
      </c>
      <c r="AP7" s="10" t="s">
        <v>27</v>
      </c>
      <c r="AQ7" s="10" t="s">
        <v>27</v>
      </c>
      <c r="AR7" s="10" t="s">
        <v>28</v>
      </c>
      <c r="AS7" s="10" t="s">
        <v>27</v>
      </c>
      <c r="AT7" s="10">
        <f t="shared" si="0"/>
        <v>37</v>
      </c>
      <c r="AU7" s="10">
        <f t="shared" si="1"/>
        <v>5</v>
      </c>
      <c r="AV7" s="27">
        <f t="shared" si="2"/>
        <v>0.88095238095238093</v>
      </c>
      <c r="AW7" s="27">
        <f t="shared" si="3"/>
        <v>0.11904761904761904</v>
      </c>
    </row>
    <row r="8" spans="1:49" ht="25.5" customHeight="1" thickBot="1" x14ac:dyDescent="0.3">
      <c r="A8" s="3" t="s">
        <v>4</v>
      </c>
      <c r="B8" s="7" t="s">
        <v>19</v>
      </c>
      <c r="C8" s="14" t="s">
        <v>20</v>
      </c>
      <c r="D8" s="18" t="s">
        <v>27</v>
      </c>
      <c r="E8" s="19" t="s">
        <v>27</v>
      </c>
      <c r="F8" s="19" t="s">
        <v>27</v>
      </c>
      <c r="G8" s="19" t="s">
        <v>27</v>
      </c>
      <c r="H8" s="19" t="s">
        <v>28</v>
      </c>
      <c r="I8" s="19" t="s">
        <v>27</v>
      </c>
      <c r="J8" s="19" t="s">
        <v>27</v>
      </c>
      <c r="K8" s="19" t="s">
        <v>27</v>
      </c>
      <c r="L8" s="19" t="s">
        <v>27</v>
      </c>
      <c r="M8" s="19" t="s">
        <v>27</v>
      </c>
      <c r="N8" s="19" t="s">
        <v>27</v>
      </c>
      <c r="O8" s="19" t="s">
        <v>28</v>
      </c>
      <c r="P8" s="19" t="s">
        <v>27</v>
      </c>
      <c r="Q8" s="23" t="s">
        <v>27</v>
      </c>
      <c r="R8" s="10" t="s">
        <v>27</v>
      </c>
      <c r="S8" s="10" t="s">
        <v>27</v>
      </c>
      <c r="T8" s="10" t="s">
        <v>27</v>
      </c>
      <c r="U8" s="10" t="s">
        <v>27</v>
      </c>
      <c r="V8" s="10" t="s">
        <v>27</v>
      </c>
      <c r="W8" s="10" t="s">
        <v>27</v>
      </c>
      <c r="X8" s="10" t="s">
        <v>27</v>
      </c>
      <c r="Y8" s="10" t="s">
        <v>27</v>
      </c>
      <c r="Z8" s="10" t="s">
        <v>27</v>
      </c>
      <c r="AA8" s="10" t="s">
        <v>27</v>
      </c>
      <c r="AB8" s="10" t="s">
        <v>27</v>
      </c>
      <c r="AC8" s="10" t="s">
        <v>27</v>
      </c>
      <c r="AD8" s="10" t="s">
        <v>27</v>
      </c>
      <c r="AE8" s="24" t="s">
        <v>27</v>
      </c>
      <c r="AF8" s="10" t="s">
        <v>28</v>
      </c>
      <c r="AG8" s="10" t="s">
        <v>27</v>
      </c>
      <c r="AH8" s="10" t="s">
        <v>27</v>
      </c>
      <c r="AI8" s="10" t="s">
        <v>27</v>
      </c>
      <c r="AJ8" s="10" t="s">
        <v>27</v>
      </c>
      <c r="AK8" s="10" t="s">
        <v>27</v>
      </c>
      <c r="AL8" s="10" t="s">
        <v>27</v>
      </c>
      <c r="AM8" s="10" t="s">
        <v>28</v>
      </c>
      <c r="AN8" s="10" t="s">
        <v>27</v>
      </c>
      <c r="AO8" s="10" t="s">
        <v>27</v>
      </c>
      <c r="AP8" s="10" t="s">
        <v>27</v>
      </c>
      <c r="AQ8" s="10" t="s">
        <v>27</v>
      </c>
      <c r="AR8" s="10" t="s">
        <v>28</v>
      </c>
      <c r="AS8" s="10" t="s">
        <v>27</v>
      </c>
      <c r="AT8" s="10">
        <f t="shared" si="0"/>
        <v>37</v>
      </c>
      <c r="AU8" s="10">
        <f t="shared" si="1"/>
        <v>5</v>
      </c>
      <c r="AV8" s="27">
        <f t="shared" si="2"/>
        <v>0.88095238095238093</v>
      </c>
      <c r="AW8" s="27">
        <f t="shared" si="3"/>
        <v>0.11904761904761904</v>
      </c>
    </row>
    <row r="9" spans="1:49" ht="25.5" customHeight="1" thickBot="1" x14ac:dyDescent="0.3">
      <c r="A9" s="3" t="s">
        <v>5</v>
      </c>
      <c r="B9" s="8" t="s">
        <v>21</v>
      </c>
      <c r="C9" s="15" t="s">
        <v>22</v>
      </c>
      <c r="D9" s="18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9" t="s">
        <v>28</v>
      </c>
      <c r="L9" s="19" t="s">
        <v>28</v>
      </c>
      <c r="M9" s="19" t="s">
        <v>28</v>
      </c>
      <c r="N9" s="19" t="s">
        <v>28</v>
      </c>
      <c r="O9" s="19" t="s">
        <v>28</v>
      </c>
      <c r="P9" s="19" t="s">
        <v>28</v>
      </c>
      <c r="Q9" s="23" t="s">
        <v>28</v>
      </c>
      <c r="R9" s="10" t="s">
        <v>28</v>
      </c>
      <c r="S9" s="10" t="s">
        <v>28</v>
      </c>
      <c r="T9" s="10" t="s">
        <v>28</v>
      </c>
      <c r="U9" s="10" t="s">
        <v>28</v>
      </c>
      <c r="V9" s="10" t="s">
        <v>28</v>
      </c>
      <c r="W9" s="10" t="s">
        <v>28</v>
      </c>
      <c r="X9" s="10" t="s">
        <v>28</v>
      </c>
      <c r="Y9" s="10" t="s">
        <v>28</v>
      </c>
      <c r="Z9" s="10" t="s">
        <v>28</v>
      </c>
      <c r="AA9" s="10" t="s">
        <v>28</v>
      </c>
      <c r="AB9" s="10" t="s">
        <v>28</v>
      </c>
      <c r="AC9" s="10" t="s">
        <v>28</v>
      </c>
      <c r="AD9" s="10" t="s">
        <v>28</v>
      </c>
      <c r="AE9" s="24" t="s">
        <v>28</v>
      </c>
      <c r="AF9" s="10" t="s">
        <v>28</v>
      </c>
      <c r="AG9" s="10" t="s">
        <v>28</v>
      </c>
      <c r="AH9" s="10" t="s">
        <v>28</v>
      </c>
      <c r="AI9" s="10" t="s">
        <v>28</v>
      </c>
      <c r="AJ9" s="10" t="s">
        <v>28</v>
      </c>
      <c r="AK9" s="10" t="s">
        <v>28</v>
      </c>
      <c r="AL9" s="10" t="s">
        <v>28</v>
      </c>
      <c r="AM9" s="10" t="s">
        <v>28</v>
      </c>
      <c r="AN9" s="10" t="s">
        <v>28</v>
      </c>
      <c r="AO9" s="10" t="s">
        <v>28</v>
      </c>
      <c r="AP9" s="10" t="s">
        <v>28</v>
      </c>
      <c r="AQ9" s="10" t="s">
        <v>28</v>
      </c>
      <c r="AR9" s="10" t="s">
        <v>28</v>
      </c>
      <c r="AS9" s="10" t="s">
        <v>28</v>
      </c>
      <c r="AT9" s="10">
        <f t="shared" si="0"/>
        <v>0</v>
      </c>
      <c r="AU9" s="10">
        <f t="shared" si="1"/>
        <v>42</v>
      </c>
      <c r="AV9" s="27">
        <f t="shared" si="2"/>
        <v>0</v>
      </c>
      <c r="AW9" s="27">
        <f t="shared" si="3"/>
        <v>1</v>
      </c>
    </row>
    <row r="10" spans="1:49" ht="25.5" customHeight="1" x14ac:dyDescent="0.25">
      <c r="A10" s="88" t="s">
        <v>6</v>
      </c>
      <c r="B10" s="9" t="s">
        <v>23</v>
      </c>
      <c r="C10" s="16" t="s">
        <v>24</v>
      </c>
      <c r="D10" s="18" t="s">
        <v>29</v>
      </c>
      <c r="E10" s="19" t="s">
        <v>29</v>
      </c>
      <c r="F10" s="19" t="s">
        <v>27</v>
      </c>
      <c r="G10" s="19" t="s">
        <v>27</v>
      </c>
      <c r="H10" s="19" t="s">
        <v>29</v>
      </c>
      <c r="I10" s="19" t="s">
        <v>29</v>
      </c>
      <c r="J10" s="19" t="s">
        <v>29</v>
      </c>
      <c r="K10" s="19" t="s">
        <v>29</v>
      </c>
      <c r="L10" s="19" t="s">
        <v>29</v>
      </c>
      <c r="M10" s="19" t="s">
        <v>27</v>
      </c>
      <c r="N10" s="19" t="s">
        <v>29</v>
      </c>
      <c r="O10" s="19" t="s">
        <v>29</v>
      </c>
      <c r="P10" s="19" t="s">
        <v>29</v>
      </c>
      <c r="Q10" s="23" t="s">
        <v>29</v>
      </c>
      <c r="R10" s="10" t="s">
        <v>29</v>
      </c>
      <c r="S10" s="10" t="s">
        <v>27</v>
      </c>
      <c r="T10" s="10" t="s">
        <v>29</v>
      </c>
      <c r="U10" s="10" t="s">
        <v>27</v>
      </c>
      <c r="V10" s="10" t="s">
        <v>27</v>
      </c>
      <c r="W10" s="10" t="s">
        <v>29</v>
      </c>
      <c r="X10" s="10" t="s">
        <v>27</v>
      </c>
      <c r="Y10" s="10" t="s">
        <v>27</v>
      </c>
      <c r="Z10" s="10" t="s">
        <v>29</v>
      </c>
      <c r="AA10" s="10" t="s">
        <v>29</v>
      </c>
      <c r="AB10" s="10" t="s">
        <v>29</v>
      </c>
      <c r="AC10" s="10" t="s">
        <v>29</v>
      </c>
      <c r="AD10" s="10" t="s">
        <v>27</v>
      </c>
      <c r="AE10" s="24" t="s">
        <v>29</v>
      </c>
      <c r="AF10" s="10" t="s">
        <v>29</v>
      </c>
      <c r="AG10" s="10" t="s">
        <v>29</v>
      </c>
      <c r="AH10" s="10" t="s">
        <v>29</v>
      </c>
      <c r="AI10" s="10" t="s">
        <v>29</v>
      </c>
      <c r="AJ10" s="10" t="s">
        <v>27</v>
      </c>
      <c r="AK10" s="10" t="s">
        <v>27</v>
      </c>
      <c r="AL10" s="10" t="s">
        <v>29</v>
      </c>
      <c r="AM10" s="10" t="s">
        <v>29</v>
      </c>
      <c r="AN10" s="10" t="s">
        <v>29</v>
      </c>
      <c r="AO10" s="10" t="s">
        <v>27</v>
      </c>
      <c r="AP10" s="10" t="s">
        <v>29</v>
      </c>
      <c r="AQ10" s="10" t="s">
        <v>28</v>
      </c>
      <c r="AR10" s="10" t="s">
        <v>29</v>
      </c>
      <c r="AS10" s="10" t="s">
        <v>27</v>
      </c>
      <c r="AT10" s="10">
        <f t="shared" si="0"/>
        <v>13</v>
      </c>
      <c r="AU10" s="10">
        <f t="shared" si="1"/>
        <v>29</v>
      </c>
      <c r="AV10" s="35">
        <f t="shared" si="2"/>
        <v>0.30952380952380953</v>
      </c>
      <c r="AW10" s="35">
        <f t="shared" si="3"/>
        <v>0.69047619047619047</v>
      </c>
    </row>
    <row r="11" spans="1:49" ht="25.5" customHeight="1" thickBot="1" x14ac:dyDescent="0.3">
      <c r="A11" s="89"/>
      <c r="B11" s="6" t="s">
        <v>25</v>
      </c>
      <c r="C11" s="13" t="s">
        <v>26</v>
      </c>
      <c r="D11" s="18" t="s">
        <v>27</v>
      </c>
      <c r="E11" s="19" t="s">
        <v>27</v>
      </c>
      <c r="F11" s="19" t="s">
        <v>28</v>
      </c>
      <c r="G11" s="19" t="s">
        <v>28</v>
      </c>
      <c r="H11" s="19" t="s">
        <v>28</v>
      </c>
      <c r="I11" s="19" t="s">
        <v>28</v>
      </c>
      <c r="J11" s="19" t="s">
        <v>27</v>
      </c>
      <c r="K11" s="19" t="s">
        <v>28</v>
      </c>
      <c r="L11" s="19" t="s">
        <v>27</v>
      </c>
      <c r="M11" s="19" t="s">
        <v>28</v>
      </c>
      <c r="N11" s="19" t="s">
        <v>27</v>
      </c>
      <c r="O11" s="19" t="s">
        <v>28</v>
      </c>
      <c r="P11" s="19" t="s">
        <v>27</v>
      </c>
      <c r="Q11" s="23" t="s">
        <v>28</v>
      </c>
      <c r="R11" s="10" t="s">
        <v>29</v>
      </c>
      <c r="S11" s="10" t="s">
        <v>29</v>
      </c>
      <c r="T11" s="10" t="s">
        <v>27</v>
      </c>
      <c r="U11" s="10" t="s">
        <v>29</v>
      </c>
      <c r="V11" s="10" t="s">
        <v>29</v>
      </c>
      <c r="W11" s="10" t="s">
        <v>27</v>
      </c>
      <c r="X11" s="10" t="s">
        <v>29</v>
      </c>
      <c r="Y11" s="10" t="s">
        <v>27</v>
      </c>
      <c r="Z11" s="10" t="s">
        <v>27</v>
      </c>
      <c r="AA11" s="10" t="s">
        <v>29</v>
      </c>
      <c r="AB11" s="10" t="s">
        <v>27</v>
      </c>
      <c r="AC11" s="10" t="s">
        <v>29</v>
      </c>
      <c r="AD11" s="10" t="s">
        <v>29</v>
      </c>
      <c r="AE11" s="25" t="s">
        <v>27</v>
      </c>
      <c r="AF11" s="10" t="s">
        <v>29</v>
      </c>
      <c r="AG11" s="10" t="s">
        <v>29</v>
      </c>
      <c r="AH11" s="10" t="s">
        <v>27</v>
      </c>
      <c r="AI11" s="10" t="s">
        <v>27</v>
      </c>
      <c r="AJ11" s="10" t="s">
        <v>29</v>
      </c>
      <c r="AK11" s="10" t="s">
        <v>29</v>
      </c>
      <c r="AL11" s="10" t="s">
        <v>29</v>
      </c>
      <c r="AM11" s="10" t="s">
        <v>29</v>
      </c>
      <c r="AN11" s="10" t="s">
        <v>27</v>
      </c>
      <c r="AO11" s="10" t="s">
        <v>29</v>
      </c>
      <c r="AP11" s="10" t="s">
        <v>29</v>
      </c>
      <c r="AQ11" s="10" t="s">
        <v>28</v>
      </c>
      <c r="AR11" s="10" t="s">
        <v>29</v>
      </c>
      <c r="AS11" s="10" t="s">
        <v>29</v>
      </c>
      <c r="AT11" s="10">
        <f t="shared" si="0"/>
        <v>15</v>
      </c>
      <c r="AU11" s="10">
        <f t="shared" si="1"/>
        <v>27</v>
      </c>
      <c r="AV11" s="35">
        <f t="shared" si="2"/>
        <v>0.35714285714285715</v>
      </c>
      <c r="AW11" s="35">
        <f t="shared" si="3"/>
        <v>0.6428571428571429</v>
      </c>
    </row>
    <row r="12" spans="1:49" ht="25.5" customHeight="1" thickBot="1" x14ac:dyDescent="0.3">
      <c r="A12" s="87"/>
      <c r="C12" s="39" t="s">
        <v>126</v>
      </c>
      <c r="D12" s="26">
        <v>0.78</v>
      </c>
      <c r="E12" s="26">
        <v>0.78</v>
      </c>
      <c r="F12" s="26">
        <v>0.89</v>
      </c>
      <c r="G12" s="26">
        <v>0.67</v>
      </c>
      <c r="H12" s="26">
        <v>0.13</v>
      </c>
      <c r="I12" s="26">
        <v>0.63</v>
      </c>
      <c r="J12" s="27">
        <v>0.67</v>
      </c>
      <c r="K12" s="27">
        <v>0.63</v>
      </c>
      <c r="L12" s="27">
        <v>0.67</v>
      </c>
      <c r="M12" s="27">
        <v>0.67</v>
      </c>
      <c r="N12" s="27">
        <v>0.67</v>
      </c>
      <c r="O12" s="27">
        <v>0</v>
      </c>
      <c r="P12" s="27">
        <v>0.67</v>
      </c>
      <c r="Q12" s="27">
        <v>0.88</v>
      </c>
      <c r="R12" s="27">
        <v>0.75</v>
      </c>
      <c r="S12" s="27">
        <v>0.77777777777777779</v>
      </c>
      <c r="T12" s="27">
        <v>0.88888888888888884</v>
      </c>
      <c r="U12" s="27">
        <v>0.88888888888888884</v>
      </c>
      <c r="V12" s="27">
        <v>0.66666666666666663</v>
      </c>
      <c r="W12" s="27">
        <v>0.66666666666666663</v>
      </c>
      <c r="X12" s="27">
        <v>0.88888888888888884</v>
      </c>
      <c r="Y12" s="27">
        <v>0.7</v>
      </c>
      <c r="Z12" s="27">
        <v>0.55555555555555558</v>
      </c>
      <c r="AA12" s="27">
        <v>0.875</v>
      </c>
      <c r="AB12" s="27">
        <v>0.88888888888888884</v>
      </c>
      <c r="AC12" s="27">
        <v>0.75</v>
      </c>
      <c r="AD12" s="27">
        <v>0.66666666666666663</v>
      </c>
      <c r="AE12" s="27">
        <v>0.625</v>
      </c>
      <c r="AF12" s="27">
        <v>0.5</v>
      </c>
      <c r="AG12" s="27">
        <v>0.75</v>
      </c>
      <c r="AH12" s="27">
        <v>0.66666666666666663</v>
      </c>
      <c r="AI12" s="27">
        <v>0.66666666666666663</v>
      </c>
      <c r="AJ12" s="27">
        <v>0.88888888888888884</v>
      </c>
      <c r="AK12" s="27">
        <v>0.77777777777777779</v>
      </c>
      <c r="AL12" s="27">
        <v>0.625</v>
      </c>
      <c r="AM12" s="27">
        <v>0.125</v>
      </c>
      <c r="AN12" s="27">
        <v>0.88888888888888884</v>
      </c>
      <c r="AO12" s="27">
        <v>0.88888888888888884</v>
      </c>
      <c r="AP12" s="10">
        <v>0.625</v>
      </c>
      <c r="AQ12" s="10">
        <v>0.5</v>
      </c>
      <c r="AR12" s="34">
        <v>0</v>
      </c>
      <c r="AS12" s="27">
        <v>0.77777777777777801</v>
      </c>
    </row>
    <row r="13" spans="1:49" ht="16.5" customHeight="1" thickBot="1" x14ac:dyDescent="0.3">
      <c r="B13" s="90" t="s">
        <v>32</v>
      </c>
      <c r="C13" s="91"/>
      <c r="D13" s="18" t="s">
        <v>28</v>
      </c>
      <c r="E13" s="10" t="s">
        <v>28</v>
      </c>
      <c r="F13" s="10" t="s">
        <v>28</v>
      </c>
      <c r="G13" s="10" t="s">
        <v>28</v>
      </c>
      <c r="H13" s="10" t="s">
        <v>28</v>
      </c>
      <c r="I13" s="10" t="s">
        <v>28</v>
      </c>
      <c r="J13" s="10" t="s">
        <v>28</v>
      </c>
      <c r="K13" s="10" t="s">
        <v>28</v>
      </c>
      <c r="L13" s="10" t="s">
        <v>28</v>
      </c>
      <c r="M13" s="10" t="s">
        <v>28</v>
      </c>
      <c r="N13" s="10" t="s">
        <v>28</v>
      </c>
      <c r="O13" s="10" t="s">
        <v>28</v>
      </c>
      <c r="P13" s="10" t="s">
        <v>28</v>
      </c>
      <c r="Q13" s="10" t="s">
        <v>28</v>
      </c>
      <c r="R13" s="10" t="s">
        <v>28</v>
      </c>
      <c r="S13" s="10" t="s">
        <v>27</v>
      </c>
      <c r="T13" s="10" t="s">
        <v>28</v>
      </c>
      <c r="U13" s="10" t="s">
        <v>28</v>
      </c>
      <c r="V13" s="10" t="s">
        <v>28</v>
      </c>
      <c r="W13" s="10" t="s">
        <v>28</v>
      </c>
      <c r="X13" s="10" t="s">
        <v>28</v>
      </c>
      <c r="Y13" s="10" t="s">
        <v>28</v>
      </c>
      <c r="Z13" s="10" t="s">
        <v>28</v>
      </c>
      <c r="AA13" s="10" t="s">
        <v>28</v>
      </c>
      <c r="AB13" s="10" t="s">
        <v>28</v>
      </c>
      <c r="AC13" s="10" t="s">
        <v>28</v>
      </c>
      <c r="AD13" s="10" t="s">
        <v>28</v>
      </c>
      <c r="AE13" s="10" t="s">
        <v>28</v>
      </c>
      <c r="AF13" s="10" t="s">
        <v>28</v>
      </c>
      <c r="AG13" s="10" t="s">
        <v>28</v>
      </c>
      <c r="AH13" s="10" t="s">
        <v>28</v>
      </c>
      <c r="AI13" s="10" t="s">
        <v>28</v>
      </c>
      <c r="AJ13" s="10" t="s">
        <v>28</v>
      </c>
      <c r="AK13" s="10" t="s">
        <v>28</v>
      </c>
      <c r="AL13" s="10" t="s">
        <v>28</v>
      </c>
      <c r="AM13" s="10" t="s">
        <v>28</v>
      </c>
      <c r="AN13" s="10" t="s">
        <v>28</v>
      </c>
      <c r="AO13" s="10" t="s">
        <v>28</v>
      </c>
      <c r="AP13" s="10" t="s">
        <v>28</v>
      </c>
      <c r="AQ13" t="s">
        <v>28</v>
      </c>
      <c r="AR13" t="s">
        <v>28</v>
      </c>
      <c r="AS13" t="s">
        <v>28</v>
      </c>
    </row>
    <row r="17" spans="2:47" ht="27.75" customHeight="1" x14ac:dyDescent="0.25">
      <c r="B17" s="9" t="s">
        <v>7</v>
      </c>
      <c r="C17" s="28" t="s">
        <v>8</v>
      </c>
      <c r="D17" s="25" t="s">
        <v>37</v>
      </c>
      <c r="E17" s="25" t="s">
        <v>33</v>
      </c>
      <c r="F17" s="25" t="s">
        <v>33</v>
      </c>
      <c r="G17" s="25" t="s">
        <v>33</v>
      </c>
      <c r="H17" s="25" t="s">
        <v>33</v>
      </c>
      <c r="I17" s="25" t="s">
        <v>33</v>
      </c>
      <c r="J17" s="25" t="s">
        <v>33</v>
      </c>
      <c r="K17" s="25" t="s">
        <v>33</v>
      </c>
      <c r="L17" s="25" t="s">
        <v>33</v>
      </c>
      <c r="M17" s="25" t="s">
        <v>33</v>
      </c>
      <c r="N17" s="25" t="s">
        <v>33</v>
      </c>
      <c r="O17" s="25" t="s">
        <v>36</v>
      </c>
      <c r="P17" s="25" t="s">
        <v>33</v>
      </c>
      <c r="Q17" s="25" t="s">
        <v>37</v>
      </c>
      <c r="R17" s="29" t="s">
        <v>33</v>
      </c>
      <c r="S17" s="10" t="s">
        <v>33</v>
      </c>
      <c r="T17" s="10" t="s">
        <v>54</v>
      </c>
      <c r="U17" s="10" t="s">
        <v>33</v>
      </c>
      <c r="V17" s="10" t="s">
        <v>54</v>
      </c>
      <c r="W17" s="10" t="s">
        <v>33</v>
      </c>
      <c r="X17" s="10" t="s">
        <v>58</v>
      </c>
      <c r="Y17" s="10" t="s">
        <v>58</v>
      </c>
      <c r="Z17" s="10" t="s">
        <v>58</v>
      </c>
      <c r="AA17" s="10" t="s">
        <v>58</v>
      </c>
      <c r="AB17" s="10" t="s">
        <v>33</v>
      </c>
      <c r="AC17" s="10" t="s">
        <v>64</v>
      </c>
      <c r="AD17" s="10" t="s">
        <v>33</v>
      </c>
      <c r="AE17" s="10" t="s">
        <v>58</v>
      </c>
      <c r="AF17" s="10" t="s">
        <v>58</v>
      </c>
      <c r="AG17" s="10" t="s">
        <v>33</v>
      </c>
      <c r="AH17" s="10"/>
      <c r="AI17" s="10" t="s">
        <v>33</v>
      </c>
      <c r="AJ17" s="10" t="s">
        <v>33</v>
      </c>
      <c r="AK17" s="10" t="s">
        <v>33</v>
      </c>
      <c r="AL17" s="10" t="s">
        <v>33</v>
      </c>
      <c r="AM17" s="10" t="s">
        <v>33</v>
      </c>
      <c r="AN17" s="10" t="s">
        <v>64</v>
      </c>
      <c r="AO17" s="10" t="s">
        <v>80</v>
      </c>
      <c r="AP17" s="10" t="s">
        <v>33</v>
      </c>
      <c r="AQ17" s="10"/>
      <c r="AR17" s="29" t="s">
        <v>36</v>
      </c>
      <c r="AS17" s="10"/>
    </row>
    <row r="18" spans="2:47" ht="27.75" customHeight="1" x14ac:dyDescent="0.25">
      <c r="B18" s="9" t="s">
        <v>9</v>
      </c>
      <c r="C18" s="9" t="s">
        <v>10</v>
      </c>
      <c r="D18" s="29" t="s">
        <v>30</v>
      </c>
      <c r="E18" s="29" t="s">
        <v>30</v>
      </c>
      <c r="F18" s="29" t="s">
        <v>30</v>
      </c>
      <c r="G18" s="29" t="s">
        <v>30</v>
      </c>
      <c r="H18" s="29"/>
      <c r="I18" s="29"/>
      <c r="J18" s="29" t="s">
        <v>30</v>
      </c>
      <c r="K18" s="29" t="s">
        <v>30</v>
      </c>
      <c r="L18" s="29"/>
      <c r="M18" s="29"/>
      <c r="N18" s="29" t="s">
        <v>30</v>
      </c>
      <c r="O18" s="29"/>
      <c r="P18" s="29"/>
      <c r="Q18" s="29" t="s">
        <v>30</v>
      </c>
      <c r="R18" s="29" t="s">
        <v>30</v>
      </c>
      <c r="S18" s="10" t="s">
        <v>30</v>
      </c>
      <c r="T18" s="10" t="s">
        <v>30</v>
      </c>
      <c r="U18" s="10" t="s">
        <v>30</v>
      </c>
      <c r="V18" s="10"/>
      <c r="W18" s="10" t="s">
        <v>30</v>
      </c>
      <c r="X18" s="10" t="s">
        <v>30</v>
      </c>
      <c r="Y18" s="10" t="s">
        <v>30</v>
      </c>
      <c r="Z18" s="10" t="s">
        <v>30</v>
      </c>
      <c r="AA18" s="10" t="s">
        <v>30</v>
      </c>
      <c r="AB18" s="10" t="s">
        <v>30</v>
      </c>
      <c r="AC18" s="10" t="s">
        <v>30</v>
      </c>
      <c r="AD18" s="10" t="s">
        <v>30</v>
      </c>
      <c r="AE18" s="10"/>
      <c r="AF18" s="10"/>
      <c r="AG18" s="10"/>
      <c r="AH18" s="10"/>
      <c r="AI18" s="10" t="s">
        <v>68</v>
      </c>
      <c r="AJ18" s="10" t="s">
        <v>68</v>
      </c>
      <c r="AK18" s="10"/>
      <c r="AL18" s="10"/>
      <c r="AM18" s="10"/>
      <c r="AN18" s="10" t="s">
        <v>30</v>
      </c>
      <c r="AO18" s="10" t="s">
        <v>68</v>
      </c>
      <c r="AP18" s="10" t="s">
        <v>30</v>
      </c>
      <c r="AQ18" s="10"/>
      <c r="AR18" s="10"/>
      <c r="AS18" s="10" t="s">
        <v>30</v>
      </c>
      <c r="AU18" t="s">
        <v>68</v>
      </c>
    </row>
    <row r="19" spans="2:47" ht="27.75" customHeight="1" x14ac:dyDescent="0.25">
      <c r="B19" s="9" t="s">
        <v>11</v>
      </c>
      <c r="C19" s="9" t="s">
        <v>12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 t="s">
        <v>66</v>
      </c>
      <c r="AG19" s="10"/>
      <c r="AH19" s="10"/>
      <c r="AI19" s="10" t="s">
        <v>69</v>
      </c>
      <c r="AJ19" s="10"/>
      <c r="AK19" s="10"/>
      <c r="AL19" s="10"/>
      <c r="AM19" s="10" t="s">
        <v>78</v>
      </c>
      <c r="AN19" s="10"/>
      <c r="AO19" s="10"/>
      <c r="AP19" s="10" t="s">
        <v>83</v>
      </c>
      <c r="AQ19" s="10"/>
      <c r="AR19" s="10"/>
      <c r="AS19" s="10"/>
    </row>
    <row r="20" spans="2:47" ht="27.75" customHeight="1" x14ac:dyDescent="0.25">
      <c r="B20" s="9" t="s">
        <v>13</v>
      </c>
      <c r="C20" s="9" t="s">
        <v>14</v>
      </c>
      <c r="D20" s="9" t="s">
        <v>38</v>
      </c>
      <c r="E20" s="9" t="s">
        <v>38</v>
      </c>
      <c r="F20" s="10" t="s">
        <v>42</v>
      </c>
      <c r="G20" s="9" t="s">
        <v>38</v>
      </c>
      <c r="H20" s="9" t="s">
        <v>38</v>
      </c>
      <c r="I20" s="9" t="s">
        <v>38</v>
      </c>
      <c r="J20" s="9" t="s">
        <v>38</v>
      </c>
      <c r="K20" s="9" t="s">
        <v>38</v>
      </c>
      <c r="L20" s="9" t="s">
        <v>38</v>
      </c>
      <c r="M20" s="9" t="s">
        <v>38</v>
      </c>
      <c r="N20" s="9" t="s">
        <v>38</v>
      </c>
      <c r="O20" s="9" t="s">
        <v>48</v>
      </c>
      <c r="P20" s="9" t="s">
        <v>49</v>
      </c>
      <c r="Q20" s="9"/>
      <c r="R20" s="30" t="s">
        <v>52</v>
      </c>
      <c r="S20" s="10" t="s">
        <v>52</v>
      </c>
      <c r="T20" s="10"/>
      <c r="U20" s="10"/>
      <c r="V20" s="10" t="s">
        <v>52</v>
      </c>
      <c r="W20" s="10" t="s">
        <v>52</v>
      </c>
      <c r="X20" s="10"/>
      <c r="Y20" s="10" t="s">
        <v>52</v>
      </c>
      <c r="Z20" s="10" t="s">
        <v>52</v>
      </c>
      <c r="AA20" s="10"/>
      <c r="AB20" s="10"/>
      <c r="AC20" s="10" t="s">
        <v>52</v>
      </c>
      <c r="AD20" s="10" t="s">
        <v>52</v>
      </c>
      <c r="AE20" s="10" t="s">
        <v>52</v>
      </c>
      <c r="AF20" s="10" t="s">
        <v>52</v>
      </c>
      <c r="AG20" s="10" t="s">
        <v>67</v>
      </c>
      <c r="AH20" s="10"/>
      <c r="AI20" s="10" t="s">
        <v>70</v>
      </c>
      <c r="AJ20" s="10"/>
      <c r="AK20" s="10"/>
      <c r="AL20" s="10" t="s">
        <v>72</v>
      </c>
      <c r="AM20" s="10" t="s">
        <v>78</v>
      </c>
      <c r="AN20" s="10"/>
      <c r="AO20" s="10"/>
      <c r="AP20" s="10" t="s">
        <v>52</v>
      </c>
      <c r="AQ20" s="10"/>
      <c r="AR20" s="10"/>
      <c r="AS20" s="10"/>
    </row>
    <row r="21" spans="2:47" ht="27.75" customHeight="1" x14ac:dyDescent="0.25">
      <c r="B21" s="9" t="s">
        <v>15</v>
      </c>
      <c r="C21" s="9" t="s">
        <v>16</v>
      </c>
      <c r="D21" s="30" t="s">
        <v>35</v>
      </c>
      <c r="E21" s="30" t="s">
        <v>35</v>
      </c>
      <c r="F21" s="30" t="s">
        <v>82</v>
      </c>
      <c r="G21" s="30" t="s">
        <v>35</v>
      </c>
      <c r="H21" s="30"/>
      <c r="I21" s="30"/>
      <c r="J21" s="30"/>
      <c r="K21" s="30" t="s">
        <v>35</v>
      </c>
      <c r="L21" s="30" t="s">
        <v>82</v>
      </c>
      <c r="M21" s="30" t="s">
        <v>82</v>
      </c>
      <c r="N21" s="30" t="s">
        <v>35</v>
      </c>
      <c r="O21" s="30"/>
      <c r="P21" s="30" t="s">
        <v>35</v>
      </c>
      <c r="Q21" s="30" t="s">
        <v>35</v>
      </c>
      <c r="R21" s="30" t="s">
        <v>35</v>
      </c>
      <c r="S21" s="10" t="s">
        <v>35</v>
      </c>
      <c r="T21" s="10" t="s">
        <v>82</v>
      </c>
      <c r="U21" s="10" t="s">
        <v>35</v>
      </c>
      <c r="V21" s="10" t="s">
        <v>82</v>
      </c>
      <c r="W21" s="10" t="s">
        <v>35</v>
      </c>
      <c r="X21" s="10" t="s">
        <v>81</v>
      </c>
      <c r="Y21" s="10"/>
      <c r="Z21" s="10" t="s">
        <v>61</v>
      </c>
      <c r="AA21" s="10" t="s">
        <v>82</v>
      </c>
      <c r="AB21" s="10" t="s">
        <v>82</v>
      </c>
      <c r="AC21" s="10" t="s">
        <v>82</v>
      </c>
      <c r="AD21" s="10" t="s">
        <v>65</v>
      </c>
      <c r="AE21" s="10" t="s">
        <v>82</v>
      </c>
      <c r="AF21" s="10"/>
      <c r="AG21" s="10"/>
      <c r="AH21" s="10"/>
      <c r="AI21" s="10"/>
      <c r="AJ21" s="10" t="s">
        <v>82</v>
      </c>
      <c r="AK21" s="10"/>
      <c r="AL21" s="10" t="s">
        <v>73</v>
      </c>
      <c r="AM21" s="10" t="s">
        <v>61</v>
      </c>
      <c r="AN21" s="10" t="s">
        <v>79</v>
      </c>
      <c r="AO21" s="10" t="s">
        <v>82</v>
      </c>
      <c r="AP21" s="10" t="s">
        <v>35</v>
      </c>
      <c r="AQ21" s="10"/>
      <c r="AR21" s="10"/>
      <c r="AS21" s="10"/>
    </row>
    <row r="22" spans="2:47" ht="27.75" customHeight="1" x14ac:dyDescent="0.25">
      <c r="B22" s="9"/>
      <c r="C22" s="9" t="s">
        <v>18</v>
      </c>
      <c r="D22" s="10" t="s">
        <v>39</v>
      </c>
      <c r="E22" s="10"/>
      <c r="F22" s="10"/>
      <c r="G22" s="10"/>
      <c r="H22" s="30" t="s">
        <v>43</v>
      </c>
      <c r="I22" s="30" t="s">
        <v>44</v>
      </c>
      <c r="J22" s="10" t="s">
        <v>39</v>
      </c>
      <c r="K22" s="10"/>
      <c r="L22" s="10"/>
      <c r="M22" s="10"/>
      <c r="N22" s="10" t="s">
        <v>39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 t="s">
        <v>61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 t="s">
        <v>74</v>
      </c>
      <c r="AM22" s="10" t="s">
        <v>78</v>
      </c>
      <c r="AN22" s="10"/>
      <c r="AO22" s="10"/>
      <c r="AP22" s="10"/>
      <c r="AQ22" s="10"/>
      <c r="AR22" s="10"/>
      <c r="AS22" s="10"/>
    </row>
    <row r="23" spans="2:47" ht="27.75" customHeight="1" x14ac:dyDescent="0.25">
      <c r="B23" s="9" t="s">
        <v>19</v>
      </c>
      <c r="C23" s="9" t="s">
        <v>20</v>
      </c>
      <c r="D23" s="10" t="s">
        <v>39</v>
      </c>
      <c r="E23" s="10" t="s">
        <v>39</v>
      </c>
      <c r="F23" s="10"/>
      <c r="G23" s="10" t="s">
        <v>39</v>
      </c>
      <c r="H23" s="30"/>
      <c r="I23" s="10" t="s">
        <v>39</v>
      </c>
      <c r="J23" s="10" t="s">
        <v>39</v>
      </c>
      <c r="K23" s="10"/>
      <c r="L23" s="10" t="s">
        <v>39</v>
      </c>
      <c r="M23" s="10"/>
      <c r="N23" s="10" t="s">
        <v>39</v>
      </c>
      <c r="O23" s="10" t="s">
        <v>48</v>
      </c>
      <c r="P23" s="10" t="s">
        <v>39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 t="s">
        <v>75</v>
      </c>
      <c r="AM23" s="10" t="s">
        <v>78</v>
      </c>
      <c r="AN23" s="10"/>
      <c r="AO23" s="10"/>
      <c r="AP23" s="10"/>
      <c r="AQ23" s="10"/>
      <c r="AR23" s="10"/>
      <c r="AS23" s="10"/>
    </row>
    <row r="24" spans="2:47" ht="27.75" customHeight="1" x14ac:dyDescent="0.25">
      <c r="B24" s="9" t="s">
        <v>21</v>
      </c>
      <c r="C24" s="9" t="s">
        <v>22</v>
      </c>
      <c r="D24" s="10" t="s">
        <v>31</v>
      </c>
      <c r="E24" s="10" t="s">
        <v>31</v>
      </c>
      <c r="F24" s="10" t="s">
        <v>31</v>
      </c>
      <c r="G24" s="10" t="s">
        <v>31</v>
      </c>
      <c r="H24" s="10" t="s">
        <v>31</v>
      </c>
      <c r="I24" s="10" t="s">
        <v>31</v>
      </c>
      <c r="J24" s="10" t="s">
        <v>31</v>
      </c>
      <c r="K24" s="10" t="s">
        <v>31</v>
      </c>
      <c r="L24" s="10" t="s">
        <v>31</v>
      </c>
      <c r="M24" s="10" t="s">
        <v>31</v>
      </c>
      <c r="N24" s="10" t="s">
        <v>31</v>
      </c>
      <c r="O24" s="10" t="s">
        <v>31</v>
      </c>
      <c r="P24" s="10" t="s">
        <v>31</v>
      </c>
      <c r="Q24" s="10" t="s">
        <v>31</v>
      </c>
      <c r="R24" s="10"/>
      <c r="S24" s="10" t="s">
        <v>31</v>
      </c>
      <c r="T24" s="10"/>
      <c r="U24" s="10"/>
      <c r="V24" s="10" t="s">
        <v>55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 t="s">
        <v>76</v>
      </c>
      <c r="AM24" s="10"/>
      <c r="AN24" s="10" t="s">
        <v>31</v>
      </c>
      <c r="AO24" s="10"/>
      <c r="AP24" s="10"/>
      <c r="AQ24" s="10"/>
      <c r="AR24" s="10"/>
      <c r="AS24" s="10"/>
    </row>
    <row r="25" spans="2:47" ht="27.75" customHeight="1" x14ac:dyDescent="0.25">
      <c r="B25" s="9" t="s">
        <v>23</v>
      </c>
      <c r="C25" s="9" t="s">
        <v>24</v>
      </c>
      <c r="D25" s="10" t="s">
        <v>31</v>
      </c>
      <c r="E25" s="10" t="s">
        <v>31</v>
      </c>
      <c r="F25" s="10"/>
      <c r="G25" s="10"/>
      <c r="H25" s="10" t="s">
        <v>31</v>
      </c>
      <c r="I25" s="10" t="s">
        <v>31</v>
      </c>
      <c r="J25" s="10" t="s">
        <v>31</v>
      </c>
      <c r="K25" s="10" t="s">
        <v>31</v>
      </c>
      <c r="L25" s="10" t="s">
        <v>31</v>
      </c>
      <c r="M25" s="10" t="s">
        <v>31</v>
      </c>
      <c r="N25" s="10" t="s">
        <v>31</v>
      </c>
      <c r="O25" s="10" t="s">
        <v>31</v>
      </c>
      <c r="P25" s="10" t="s">
        <v>31</v>
      </c>
      <c r="Q25" s="10" t="s">
        <v>31</v>
      </c>
      <c r="R25" s="10"/>
      <c r="S25" s="10" t="s">
        <v>53</v>
      </c>
      <c r="T25" s="10"/>
      <c r="U25" s="10"/>
      <c r="V25" s="10" t="s">
        <v>56</v>
      </c>
      <c r="W25" s="10"/>
      <c r="X25" s="10" t="s">
        <v>59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 t="s">
        <v>31</v>
      </c>
      <c r="AO25" s="10"/>
      <c r="AP25" s="10"/>
      <c r="AQ25" s="10"/>
      <c r="AR25" s="10"/>
      <c r="AS25" s="10"/>
    </row>
    <row r="26" spans="2:47" ht="27.75" customHeight="1" x14ac:dyDescent="0.25">
      <c r="B26" s="9" t="s">
        <v>25</v>
      </c>
      <c r="C26" s="9" t="s">
        <v>26</v>
      </c>
      <c r="D26" s="31" t="s">
        <v>40</v>
      </c>
      <c r="E26" s="31" t="s">
        <v>41</v>
      </c>
      <c r="F26" s="31"/>
      <c r="G26" s="10"/>
      <c r="H26" s="10"/>
      <c r="I26" s="31"/>
      <c r="J26" s="30" t="s">
        <v>45</v>
      </c>
      <c r="K26" s="31"/>
      <c r="L26" s="32" t="s">
        <v>46</v>
      </c>
      <c r="M26" s="31"/>
      <c r="N26" s="31" t="s">
        <v>47</v>
      </c>
      <c r="O26" s="32" t="s">
        <v>46</v>
      </c>
      <c r="P26" s="31" t="s">
        <v>50</v>
      </c>
      <c r="Q26" s="32" t="s">
        <v>46</v>
      </c>
      <c r="R26" s="10"/>
      <c r="S26" s="10"/>
      <c r="T26" s="10"/>
      <c r="U26" s="10"/>
      <c r="V26" s="10"/>
      <c r="W26" s="10" t="s">
        <v>57</v>
      </c>
      <c r="X26" s="10"/>
      <c r="Y26" s="10" t="s">
        <v>60</v>
      </c>
      <c r="Z26" s="10" t="s">
        <v>62</v>
      </c>
      <c r="AA26" s="10"/>
      <c r="AB26" s="10" t="s">
        <v>63</v>
      </c>
      <c r="AC26" s="10"/>
      <c r="AD26" s="10"/>
      <c r="AE26" s="10"/>
      <c r="AF26" s="10"/>
      <c r="AG26" s="10"/>
      <c r="AH26" s="10"/>
      <c r="AI26" s="10" t="s">
        <v>71</v>
      </c>
      <c r="AJ26" s="10"/>
      <c r="AK26" s="10"/>
      <c r="AL26" s="10" t="s">
        <v>77</v>
      </c>
      <c r="AM26" s="10" t="s">
        <v>77</v>
      </c>
      <c r="AN26" s="10" t="s">
        <v>62</v>
      </c>
      <c r="AO26" s="10"/>
      <c r="AP26" s="10"/>
      <c r="AQ26" s="10"/>
      <c r="AR26" s="10"/>
      <c r="AS26" s="10"/>
    </row>
    <row r="27" spans="2:47" x14ac:dyDescent="0.25">
      <c r="B27" s="10"/>
      <c r="C27" s="33" t="s">
        <v>34</v>
      </c>
      <c r="D27" s="17"/>
      <c r="E27" s="17"/>
      <c r="F27" s="10"/>
      <c r="G27" s="17"/>
      <c r="H27" s="10" t="s">
        <v>51</v>
      </c>
      <c r="I27" s="10" t="s">
        <v>51</v>
      </c>
      <c r="J27" s="10" t="s">
        <v>51</v>
      </c>
      <c r="K27" s="10"/>
      <c r="L27" s="10"/>
      <c r="M27" s="10"/>
      <c r="N27" s="10"/>
      <c r="O27" s="10" t="s">
        <v>48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2:47" x14ac:dyDescent="0.25">
      <c r="F28" s="21"/>
      <c r="G28" s="21"/>
      <c r="H28" s="20"/>
      <c r="I28" s="21"/>
      <c r="J28" s="22"/>
      <c r="K28" s="21"/>
      <c r="L28" s="21"/>
      <c r="M28" s="21"/>
      <c r="N28" s="21"/>
      <c r="O28" s="21"/>
      <c r="P28" s="21"/>
      <c r="Q28" s="21"/>
    </row>
    <row r="30" spans="2:47" ht="15.75" thickBot="1" x14ac:dyDescent="0.3"/>
    <row r="31" spans="2:47" ht="15.75" customHeight="1" thickBot="1" x14ac:dyDescent="0.3">
      <c r="D31" s="4" t="s">
        <v>7</v>
      </c>
      <c r="E31" s="5" t="s">
        <v>9</v>
      </c>
      <c r="F31" s="6" t="s">
        <v>11</v>
      </c>
      <c r="G31" s="7" t="s">
        <v>13</v>
      </c>
      <c r="H31" s="7" t="s">
        <v>15</v>
      </c>
      <c r="I31" s="7" t="s">
        <v>17</v>
      </c>
      <c r="J31" s="7" t="s">
        <v>19</v>
      </c>
      <c r="K31" s="8" t="s">
        <v>21</v>
      </c>
      <c r="L31" s="9" t="s">
        <v>23</v>
      </c>
      <c r="M31" s="6" t="s">
        <v>25</v>
      </c>
    </row>
    <row r="32" spans="2:47" ht="142.5" thickBot="1" x14ac:dyDescent="0.3">
      <c r="D32" s="11" t="s">
        <v>8</v>
      </c>
      <c r="E32" s="12" t="s">
        <v>10</v>
      </c>
      <c r="F32" s="13" t="s">
        <v>12</v>
      </c>
      <c r="G32" s="14" t="s">
        <v>14</v>
      </c>
      <c r="H32" s="14" t="s">
        <v>16</v>
      </c>
      <c r="I32" s="14" t="s">
        <v>18</v>
      </c>
      <c r="J32" s="14" t="s">
        <v>20</v>
      </c>
      <c r="K32" s="15" t="s">
        <v>22</v>
      </c>
      <c r="L32" s="16" t="s">
        <v>24</v>
      </c>
      <c r="M32" s="13" t="s">
        <v>26</v>
      </c>
      <c r="N32" s="39" t="s">
        <v>126</v>
      </c>
      <c r="O32" s="63" t="s">
        <v>147</v>
      </c>
      <c r="P32" s="42"/>
      <c r="Q32" s="42" t="s">
        <v>141</v>
      </c>
      <c r="W32" s="41" t="str">
        <f>+dashboard!I7</f>
        <v>Santiago de Cali</v>
      </c>
    </row>
    <row r="33" spans="3:24" ht="26.25" x14ac:dyDescent="0.25">
      <c r="C33" s="43" t="s">
        <v>119</v>
      </c>
      <c r="D33" s="18" t="s">
        <v>27</v>
      </c>
      <c r="E33" s="18" t="s">
        <v>27</v>
      </c>
      <c r="F33" s="18" t="s">
        <v>27</v>
      </c>
      <c r="G33" s="18" t="s">
        <v>28</v>
      </c>
      <c r="H33" s="18" t="s">
        <v>27</v>
      </c>
      <c r="I33" s="18" t="s">
        <v>27</v>
      </c>
      <c r="J33" s="18" t="s">
        <v>27</v>
      </c>
      <c r="K33" s="18" t="s">
        <v>28</v>
      </c>
      <c r="L33" s="18" t="s">
        <v>29</v>
      </c>
      <c r="M33" s="18" t="s">
        <v>27</v>
      </c>
      <c r="N33" s="26">
        <v>0.78</v>
      </c>
      <c r="O33" s="18" t="s">
        <v>28</v>
      </c>
      <c r="P33" s="44" t="str">
        <f>+IF($W$32=C33,N33," ")</f>
        <v xml:space="preserve"> </v>
      </c>
      <c r="Q33" s="60" t="str">
        <f>+IF(N33&lt;=0.2,$T$34,IF(AND(N33&gt;0.2,N33&lt;=0.4),$T$35,IF(AND(N33&gt;0.41,N33&lt;=0.6),$T$36,IF(AND(N33&gt;0.6,N33&lt;=0.8),$T$37,$T$38))))</f>
        <v>Transformación</v>
      </c>
      <c r="R33" s="46" t="s">
        <v>128</v>
      </c>
      <c r="S33" s="46" t="s">
        <v>129</v>
      </c>
      <c r="T33" s="54" t="s">
        <v>130</v>
      </c>
    </row>
    <row r="34" spans="3:24" ht="26.25" x14ac:dyDescent="0.25">
      <c r="C34" s="43" t="s">
        <v>90</v>
      </c>
      <c r="D34" s="19" t="s">
        <v>27</v>
      </c>
      <c r="E34" s="19" t="s">
        <v>27</v>
      </c>
      <c r="F34" s="19" t="s">
        <v>27</v>
      </c>
      <c r="G34" s="19" t="s">
        <v>28</v>
      </c>
      <c r="H34" s="19" t="s">
        <v>27</v>
      </c>
      <c r="I34" s="19" t="s">
        <v>27</v>
      </c>
      <c r="J34" s="19" t="s">
        <v>27</v>
      </c>
      <c r="K34" s="19" t="s">
        <v>28</v>
      </c>
      <c r="L34" s="19" t="s">
        <v>29</v>
      </c>
      <c r="M34" s="19" t="s">
        <v>27</v>
      </c>
      <c r="N34" s="26">
        <v>0.78</v>
      </c>
      <c r="O34" s="10" t="s">
        <v>28</v>
      </c>
      <c r="P34" s="44" t="str">
        <f t="shared" ref="P34:P78" si="4">+IF($W$32=C34,N34," ")</f>
        <v xml:space="preserve"> </v>
      </c>
      <c r="Q34" s="60" t="str">
        <f t="shared" ref="Q34:Q74" si="5">+IF(N34&lt;=0.2,$T$34,IF(AND(N34&gt;0.2,N34&lt;=0.4),$T$35,IF(AND(N34&gt;0.41,N34&lt;=0.6),$T$36,IF(AND(N34&gt;0.6,N34&lt;=0.8),$T$37,$T$38))))</f>
        <v>Transformación</v>
      </c>
      <c r="R34" s="47" t="s">
        <v>131</v>
      </c>
      <c r="S34" s="56"/>
      <c r="T34" s="50" t="s">
        <v>132</v>
      </c>
      <c r="W34" t="s">
        <v>126</v>
      </c>
    </row>
    <row r="35" spans="3:24" ht="26.25" x14ac:dyDescent="0.25">
      <c r="C35" s="43" t="s">
        <v>124</v>
      </c>
      <c r="D35" s="19" t="s">
        <v>27</v>
      </c>
      <c r="E35" s="19" t="s">
        <v>27</v>
      </c>
      <c r="F35" s="19" t="s">
        <v>27</v>
      </c>
      <c r="G35" s="19" t="s">
        <v>27</v>
      </c>
      <c r="H35" s="19" t="s">
        <v>27</v>
      </c>
      <c r="I35" s="19" t="s">
        <v>27</v>
      </c>
      <c r="J35" s="19" t="s">
        <v>27</v>
      </c>
      <c r="K35" s="19" t="s">
        <v>28</v>
      </c>
      <c r="L35" s="19" t="s">
        <v>27</v>
      </c>
      <c r="M35" s="19" t="s">
        <v>28</v>
      </c>
      <c r="N35" s="26">
        <v>0.89</v>
      </c>
      <c r="O35" s="10" t="s">
        <v>28</v>
      </c>
      <c r="P35" s="44" t="str">
        <f t="shared" si="4"/>
        <v xml:space="preserve"> </v>
      </c>
      <c r="Q35" s="62" t="str">
        <f t="shared" si="5"/>
        <v>Consolidación</v>
      </c>
      <c r="R35" s="47" t="s">
        <v>133</v>
      </c>
      <c r="S35" s="48"/>
      <c r="T35" s="50" t="s">
        <v>134</v>
      </c>
      <c r="W35" t="s">
        <v>27</v>
      </c>
      <c r="X35" s="64">
        <f>+VLOOKUP(W32,C32:N74,12,FALSE)</f>
        <v>0.88888888888888884</v>
      </c>
    </row>
    <row r="36" spans="3:24" ht="26.25" x14ac:dyDescent="0.25">
      <c r="C36" s="43" t="s">
        <v>88</v>
      </c>
      <c r="D36" s="19" t="s">
        <v>27</v>
      </c>
      <c r="E36" s="19" t="s">
        <v>27</v>
      </c>
      <c r="F36" s="19" t="s">
        <v>28</v>
      </c>
      <c r="G36" s="19" t="s">
        <v>28</v>
      </c>
      <c r="H36" s="19" t="s">
        <v>27</v>
      </c>
      <c r="I36" s="19" t="s">
        <v>27</v>
      </c>
      <c r="J36" s="19" t="s">
        <v>27</v>
      </c>
      <c r="K36" s="19" t="s">
        <v>28</v>
      </c>
      <c r="L36" s="19" t="s">
        <v>27</v>
      </c>
      <c r="M36" s="19" t="s">
        <v>28</v>
      </c>
      <c r="N36" s="26">
        <v>0.67</v>
      </c>
      <c r="O36" s="10" t="s">
        <v>28</v>
      </c>
      <c r="P36" s="44" t="str">
        <f t="shared" si="4"/>
        <v xml:space="preserve"> </v>
      </c>
      <c r="Q36" s="60" t="str">
        <f>+IF(N36&lt;=0.2,$T$34,IF(AND(N36&gt;0.2,N36&lt;=0.4),$T$35,IF(AND(N36&gt;0.41,N36&lt;=0.6),$T$36,IF(AND(N36&gt;0.6,N36&lt;=0.8),$T$37,$T$38))))</f>
        <v>Transformación</v>
      </c>
      <c r="R36" s="47" t="s">
        <v>135</v>
      </c>
      <c r="S36" s="49"/>
      <c r="T36" s="50" t="s">
        <v>136</v>
      </c>
      <c r="W36" t="s">
        <v>28</v>
      </c>
      <c r="X36" s="65">
        <f>1-X35</f>
        <v>0.11111111111111116</v>
      </c>
    </row>
    <row r="37" spans="3:24" ht="26.25" x14ac:dyDescent="0.25">
      <c r="C37" s="43" t="s">
        <v>123</v>
      </c>
      <c r="D37" s="19" t="s">
        <v>27</v>
      </c>
      <c r="E37" s="19" t="s">
        <v>28</v>
      </c>
      <c r="F37" s="19" t="s">
        <v>28</v>
      </c>
      <c r="G37" s="19" t="s">
        <v>28</v>
      </c>
      <c r="H37" s="19" t="s">
        <v>28</v>
      </c>
      <c r="I37" s="19" t="s">
        <v>28</v>
      </c>
      <c r="J37" s="19" t="s">
        <v>28</v>
      </c>
      <c r="K37" s="19" t="s">
        <v>28</v>
      </c>
      <c r="L37" s="19" t="s">
        <v>29</v>
      </c>
      <c r="M37" s="19" t="s">
        <v>28</v>
      </c>
      <c r="N37" s="26">
        <v>0.13</v>
      </c>
      <c r="O37" s="10" t="s">
        <v>28</v>
      </c>
      <c r="P37" s="44" t="str">
        <f t="shared" si="4"/>
        <v xml:space="preserve"> </v>
      </c>
      <c r="Q37" s="59" t="str">
        <f t="shared" si="5"/>
        <v>Básico operativo bajo</v>
      </c>
      <c r="R37" s="47" t="s">
        <v>137</v>
      </c>
      <c r="S37" s="57"/>
      <c r="T37" s="53" t="s">
        <v>138</v>
      </c>
    </row>
    <row r="38" spans="3:24" ht="26.25" x14ac:dyDescent="0.25">
      <c r="C38" s="43" t="s">
        <v>114</v>
      </c>
      <c r="D38" s="19" t="s">
        <v>27</v>
      </c>
      <c r="E38" s="19" t="s">
        <v>28</v>
      </c>
      <c r="F38" s="19" t="s">
        <v>27</v>
      </c>
      <c r="G38" s="19" t="s">
        <v>28</v>
      </c>
      <c r="H38" s="19" t="s">
        <v>27</v>
      </c>
      <c r="I38" s="19" t="s">
        <v>27</v>
      </c>
      <c r="J38" s="19" t="s">
        <v>27</v>
      </c>
      <c r="K38" s="19" t="s">
        <v>28</v>
      </c>
      <c r="L38" s="19" t="s">
        <v>29</v>
      </c>
      <c r="M38" s="19" t="s">
        <v>28</v>
      </c>
      <c r="N38" s="26">
        <v>0.63</v>
      </c>
      <c r="O38" s="10" t="s">
        <v>28</v>
      </c>
      <c r="P38" s="44" t="str">
        <f t="shared" si="4"/>
        <v xml:space="preserve"> </v>
      </c>
      <c r="Q38" s="60" t="str">
        <f t="shared" si="5"/>
        <v>Transformación</v>
      </c>
      <c r="R38" s="47" t="s">
        <v>139</v>
      </c>
      <c r="S38" s="58"/>
      <c r="T38" s="53" t="s">
        <v>140</v>
      </c>
    </row>
    <row r="39" spans="3:24" ht="26.25" x14ac:dyDescent="0.25">
      <c r="C39" s="43" t="s">
        <v>99</v>
      </c>
      <c r="D39" s="19" t="s">
        <v>27</v>
      </c>
      <c r="E39" s="19" t="s">
        <v>27</v>
      </c>
      <c r="F39" s="19" t="s">
        <v>28</v>
      </c>
      <c r="G39" s="19" t="s">
        <v>28</v>
      </c>
      <c r="H39" s="19" t="s">
        <v>27</v>
      </c>
      <c r="I39" s="19" t="s">
        <v>27</v>
      </c>
      <c r="J39" s="19" t="s">
        <v>27</v>
      </c>
      <c r="K39" s="19" t="s">
        <v>28</v>
      </c>
      <c r="L39" s="19" t="s">
        <v>29</v>
      </c>
      <c r="M39" s="19" t="s">
        <v>27</v>
      </c>
      <c r="N39" s="27">
        <v>0.67</v>
      </c>
      <c r="O39" s="10" t="s">
        <v>28</v>
      </c>
      <c r="P39" s="44" t="str">
        <f t="shared" si="4"/>
        <v xml:space="preserve"> </v>
      </c>
      <c r="Q39" s="60" t="str">
        <f t="shared" si="5"/>
        <v>Transformación</v>
      </c>
    </row>
    <row r="40" spans="3:24" ht="26.25" x14ac:dyDescent="0.25">
      <c r="C40" s="43" t="s">
        <v>100</v>
      </c>
      <c r="D40" s="19" t="s">
        <v>27</v>
      </c>
      <c r="E40" s="19" t="s">
        <v>27</v>
      </c>
      <c r="F40" s="19" t="s">
        <v>28</v>
      </c>
      <c r="G40" s="19" t="s">
        <v>28</v>
      </c>
      <c r="H40" s="19" t="s">
        <v>27</v>
      </c>
      <c r="I40" s="19" t="s">
        <v>27</v>
      </c>
      <c r="J40" s="19" t="s">
        <v>27</v>
      </c>
      <c r="K40" s="19" t="s">
        <v>28</v>
      </c>
      <c r="L40" s="19" t="s">
        <v>29</v>
      </c>
      <c r="M40" s="19" t="s">
        <v>28</v>
      </c>
      <c r="N40" s="27">
        <v>0.63</v>
      </c>
      <c r="O40" s="10" t="s">
        <v>28</v>
      </c>
      <c r="P40" s="44" t="str">
        <f t="shared" si="4"/>
        <v xml:space="preserve"> </v>
      </c>
      <c r="Q40" s="60" t="str">
        <f t="shared" si="5"/>
        <v>Transformación</v>
      </c>
    </row>
    <row r="41" spans="3:24" ht="26.25" x14ac:dyDescent="0.25">
      <c r="C41" s="43" t="s">
        <v>108</v>
      </c>
      <c r="D41" s="19" t="s">
        <v>27</v>
      </c>
      <c r="E41" s="19" t="s">
        <v>28</v>
      </c>
      <c r="F41" s="19" t="s">
        <v>27</v>
      </c>
      <c r="G41" s="19" t="s">
        <v>28</v>
      </c>
      <c r="H41" s="19" t="s">
        <v>27</v>
      </c>
      <c r="I41" s="19" t="s">
        <v>27</v>
      </c>
      <c r="J41" s="19" t="s">
        <v>27</v>
      </c>
      <c r="K41" s="19" t="s">
        <v>28</v>
      </c>
      <c r="L41" s="19" t="s">
        <v>29</v>
      </c>
      <c r="M41" s="19" t="s">
        <v>27</v>
      </c>
      <c r="N41" s="27">
        <v>0.67</v>
      </c>
      <c r="O41" s="10" t="s">
        <v>28</v>
      </c>
      <c r="P41" s="44" t="str">
        <f t="shared" si="4"/>
        <v xml:space="preserve"> </v>
      </c>
      <c r="Q41" s="60" t="str">
        <f t="shared" si="5"/>
        <v>Transformación</v>
      </c>
    </row>
    <row r="42" spans="3:24" ht="26.25" x14ac:dyDescent="0.25">
      <c r="C42" s="43" t="s">
        <v>113</v>
      </c>
      <c r="D42" s="19" t="s">
        <v>27</v>
      </c>
      <c r="E42" s="19" t="s">
        <v>28</v>
      </c>
      <c r="F42" s="19" t="s">
        <v>27</v>
      </c>
      <c r="G42" s="19" t="s">
        <v>28</v>
      </c>
      <c r="H42" s="19" t="s">
        <v>27</v>
      </c>
      <c r="I42" s="19" t="s">
        <v>27</v>
      </c>
      <c r="J42" s="19" t="s">
        <v>27</v>
      </c>
      <c r="K42" s="19" t="s">
        <v>28</v>
      </c>
      <c r="L42" s="19" t="s">
        <v>27</v>
      </c>
      <c r="M42" s="19" t="s">
        <v>28</v>
      </c>
      <c r="N42" s="27">
        <v>0.67</v>
      </c>
      <c r="O42" s="10" t="s">
        <v>28</v>
      </c>
      <c r="P42" s="44" t="str">
        <f t="shared" si="4"/>
        <v xml:space="preserve"> </v>
      </c>
      <c r="Q42" s="60" t="str">
        <f t="shared" si="5"/>
        <v>Transformación</v>
      </c>
    </row>
    <row r="43" spans="3:24" ht="26.25" x14ac:dyDescent="0.25">
      <c r="C43" s="43" t="s">
        <v>105</v>
      </c>
      <c r="D43" s="19" t="s">
        <v>27</v>
      </c>
      <c r="E43" s="19" t="s">
        <v>27</v>
      </c>
      <c r="F43" s="19" t="s">
        <v>28</v>
      </c>
      <c r="G43" s="19" t="s">
        <v>28</v>
      </c>
      <c r="H43" s="19" t="s">
        <v>27</v>
      </c>
      <c r="I43" s="19" t="s">
        <v>27</v>
      </c>
      <c r="J43" s="19" t="s">
        <v>27</v>
      </c>
      <c r="K43" s="19" t="s">
        <v>28</v>
      </c>
      <c r="L43" s="19" t="s">
        <v>29</v>
      </c>
      <c r="M43" s="19" t="s">
        <v>27</v>
      </c>
      <c r="N43" s="27">
        <v>0.67</v>
      </c>
      <c r="O43" s="10" t="s">
        <v>28</v>
      </c>
      <c r="P43" s="44" t="str">
        <f t="shared" si="4"/>
        <v xml:space="preserve"> </v>
      </c>
      <c r="Q43" s="60" t="str">
        <f t="shared" si="5"/>
        <v>Transformación</v>
      </c>
    </row>
    <row r="44" spans="3:24" ht="26.25" x14ac:dyDescent="0.25">
      <c r="C44" s="43" t="s">
        <v>112</v>
      </c>
      <c r="D44" s="19" t="s">
        <v>28</v>
      </c>
      <c r="E44" s="19" t="s">
        <v>28</v>
      </c>
      <c r="F44" s="19" t="s">
        <v>28</v>
      </c>
      <c r="G44" s="19" t="s">
        <v>28</v>
      </c>
      <c r="H44" s="19" t="s">
        <v>28</v>
      </c>
      <c r="I44" s="19" t="s">
        <v>28</v>
      </c>
      <c r="J44" s="19" t="s">
        <v>28</v>
      </c>
      <c r="K44" s="19" t="s">
        <v>28</v>
      </c>
      <c r="L44" s="19" t="s">
        <v>29</v>
      </c>
      <c r="M44" s="19" t="s">
        <v>28</v>
      </c>
      <c r="N44" s="27">
        <v>0</v>
      </c>
      <c r="O44" s="10" t="s">
        <v>28</v>
      </c>
      <c r="P44" s="44" t="str">
        <f t="shared" si="4"/>
        <v xml:space="preserve"> </v>
      </c>
      <c r="Q44" s="59" t="str">
        <f t="shared" si="5"/>
        <v>Básico operativo bajo</v>
      </c>
    </row>
    <row r="45" spans="3:24" ht="26.25" x14ac:dyDescent="0.25">
      <c r="C45" s="43" t="s">
        <v>118</v>
      </c>
      <c r="D45" s="19" t="s">
        <v>27</v>
      </c>
      <c r="E45" s="19" t="s">
        <v>28</v>
      </c>
      <c r="F45" s="19" t="s">
        <v>27</v>
      </c>
      <c r="G45" s="19" t="s">
        <v>28</v>
      </c>
      <c r="H45" s="19" t="s">
        <v>27</v>
      </c>
      <c r="I45" s="19" t="s">
        <v>27</v>
      </c>
      <c r="J45" s="19" t="s">
        <v>27</v>
      </c>
      <c r="K45" s="19" t="s">
        <v>28</v>
      </c>
      <c r="L45" s="19" t="s">
        <v>29</v>
      </c>
      <c r="M45" s="19" t="s">
        <v>27</v>
      </c>
      <c r="N45" s="27">
        <v>0.67</v>
      </c>
      <c r="O45" s="10" t="s">
        <v>28</v>
      </c>
      <c r="P45" s="44" t="str">
        <f t="shared" si="4"/>
        <v xml:space="preserve"> </v>
      </c>
      <c r="Q45" s="60" t="str">
        <f t="shared" si="5"/>
        <v>Transformación</v>
      </c>
    </row>
    <row r="46" spans="3:24" ht="26.25" x14ac:dyDescent="0.25">
      <c r="C46" s="43" t="s">
        <v>94</v>
      </c>
      <c r="D46" s="23" t="s">
        <v>27</v>
      </c>
      <c r="E46" s="23" t="s">
        <v>27</v>
      </c>
      <c r="F46" s="23" t="s">
        <v>27</v>
      </c>
      <c r="G46" s="23" t="s">
        <v>27</v>
      </c>
      <c r="H46" s="23" t="s">
        <v>27</v>
      </c>
      <c r="I46" s="23" t="s">
        <v>27</v>
      </c>
      <c r="J46" s="23" t="s">
        <v>27</v>
      </c>
      <c r="K46" s="23" t="s">
        <v>28</v>
      </c>
      <c r="L46" s="23" t="s">
        <v>29</v>
      </c>
      <c r="M46" s="23" t="s">
        <v>28</v>
      </c>
      <c r="N46" s="27">
        <v>0.88</v>
      </c>
      <c r="O46" s="10" t="s">
        <v>28</v>
      </c>
      <c r="P46" s="44" t="str">
        <f t="shared" si="4"/>
        <v xml:space="preserve"> </v>
      </c>
      <c r="Q46" s="62" t="str">
        <f t="shared" si="5"/>
        <v>Consolidación</v>
      </c>
    </row>
    <row r="47" spans="3:24" ht="26.25" x14ac:dyDescent="0.25">
      <c r="C47" s="43" t="s">
        <v>84</v>
      </c>
      <c r="D47" s="10" t="s">
        <v>27</v>
      </c>
      <c r="E47" s="10" t="s">
        <v>27</v>
      </c>
      <c r="F47" s="10" t="s">
        <v>27</v>
      </c>
      <c r="G47" s="10" t="s">
        <v>28</v>
      </c>
      <c r="H47" s="10" t="s">
        <v>27</v>
      </c>
      <c r="I47" s="10" t="s">
        <v>27</v>
      </c>
      <c r="J47" s="10" t="s">
        <v>27</v>
      </c>
      <c r="K47" s="10" t="s">
        <v>28</v>
      </c>
      <c r="L47" s="10" t="s">
        <v>29</v>
      </c>
      <c r="M47" s="10" t="s">
        <v>29</v>
      </c>
      <c r="N47" s="27">
        <v>0.75</v>
      </c>
      <c r="O47" s="10" t="s">
        <v>28</v>
      </c>
      <c r="P47" s="44" t="str">
        <f t="shared" si="4"/>
        <v xml:space="preserve"> </v>
      </c>
      <c r="Q47" s="60" t="str">
        <f t="shared" si="5"/>
        <v>Transformación</v>
      </c>
    </row>
    <row r="48" spans="3:24" ht="26.25" x14ac:dyDescent="0.25">
      <c r="C48" s="43" t="s">
        <v>91</v>
      </c>
      <c r="D48" s="10" t="s">
        <v>27</v>
      </c>
      <c r="E48" s="10" t="s">
        <v>27</v>
      </c>
      <c r="F48" s="10" t="s">
        <v>27</v>
      </c>
      <c r="G48" s="10" t="s">
        <v>28</v>
      </c>
      <c r="H48" s="10" t="s">
        <v>27</v>
      </c>
      <c r="I48" s="10" t="s">
        <v>27</v>
      </c>
      <c r="J48" s="10" t="s">
        <v>27</v>
      </c>
      <c r="K48" s="10" t="s">
        <v>28</v>
      </c>
      <c r="L48" s="10" t="s">
        <v>27</v>
      </c>
      <c r="M48" s="10" t="s">
        <v>29</v>
      </c>
      <c r="N48" s="27">
        <v>0.77777777777777779</v>
      </c>
      <c r="O48" s="10" t="s">
        <v>27</v>
      </c>
      <c r="P48" s="44" t="str">
        <f t="shared" si="4"/>
        <v xml:space="preserve"> </v>
      </c>
      <c r="Q48" s="60" t="str">
        <f t="shared" si="5"/>
        <v>Transformación</v>
      </c>
    </row>
    <row r="49" spans="3:17" ht="26.25" x14ac:dyDescent="0.25">
      <c r="C49" s="43" t="s">
        <v>115</v>
      </c>
      <c r="D49" s="10" t="s">
        <v>27</v>
      </c>
      <c r="E49" s="10" t="s">
        <v>27</v>
      </c>
      <c r="F49" s="10" t="s">
        <v>27</v>
      </c>
      <c r="G49" s="10" t="s">
        <v>27</v>
      </c>
      <c r="H49" s="10" t="s">
        <v>27</v>
      </c>
      <c r="I49" s="10" t="s">
        <v>27</v>
      </c>
      <c r="J49" s="10" t="s">
        <v>27</v>
      </c>
      <c r="K49" s="10" t="s">
        <v>28</v>
      </c>
      <c r="L49" s="10" t="s">
        <v>29</v>
      </c>
      <c r="M49" s="10" t="s">
        <v>27</v>
      </c>
      <c r="N49" s="27">
        <v>0.88888888888888884</v>
      </c>
      <c r="O49" s="10" t="s">
        <v>28</v>
      </c>
      <c r="P49" s="44">
        <f t="shared" si="4"/>
        <v>0.88888888888888884</v>
      </c>
      <c r="Q49" s="62" t="str">
        <f t="shared" si="5"/>
        <v>Consolidación</v>
      </c>
    </row>
    <row r="50" spans="3:17" ht="26.25" x14ac:dyDescent="0.25">
      <c r="C50" s="43" t="s">
        <v>93</v>
      </c>
      <c r="D50" s="10" t="s">
        <v>27</v>
      </c>
      <c r="E50" s="10" t="s">
        <v>27</v>
      </c>
      <c r="F50" s="10" t="s">
        <v>27</v>
      </c>
      <c r="G50" s="10" t="s">
        <v>27</v>
      </c>
      <c r="H50" s="10" t="s">
        <v>27</v>
      </c>
      <c r="I50" s="10" t="s">
        <v>27</v>
      </c>
      <c r="J50" s="10" t="s">
        <v>27</v>
      </c>
      <c r="K50" s="10" t="s">
        <v>28</v>
      </c>
      <c r="L50" s="10" t="s">
        <v>27</v>
      </c>
      <c r="M50" s="10" t="s">
        <v>29</v>
      </c>
      <c r="N50" s="27">
        <v>0.88888888888888884</v>
      </c>
      <c r="O50" s="10" t="s">
        <v>28</v>
      </c>
      <c r="P50" s="44" t="str">
        <f t="shared" si="4"/>
        <v xml:space="preserve"> </v>
      </c>
      <c r="Q50" s="62" t="str">
        <f t="shared" si="5"/>
        <v>Consolidación</v>
      </c>
    </row>
    <row r="51" spans="3:17" ht="26.25" x14ac:dyDescent="0.25">
      <c r="C51" s="43" t="s">
        <v>97</v>
      </c>
      <c r="D51" s="10" t="s">
        <v>27</v>
      </c>
      <c r="E51" s="10" t="s">
        <v>28</v>
      </c>
      <c r="F51" s="10" t="s">
        <v>27</v>
      </c>
      <c r="G51" s="10" t="s">
        <v>28</v>
      </c>
      <c r="H51" s="10" t="s">
        <v>27</v>
      </c>
      <c r="I51" s="10" t="s">
        <v>27</v>
      </c>
      <c r="J51" s="10" t="s">
        <v>27</v>
      </c>
      <c r="K51" s="10" t="s">
        <v>28</v>
      </c>
      <c r="L51" s="10" t="s">
        <v>27</v>
      </c>
      <c r="M51" s="10" t="s">
        <v>29</v>
      </c>
      <c r="N51" s="27">
        <v>0.66666666666666663</v>
      </c>
      <c r="O51" s="10" t="s">
        <v>28</v>
      </c>
      <c r="P51" s="44" t="str">
        <f t="shared" si="4"/>
        <v xml:space="preserve"> </v>
      </c>
      <c r="Q51" s="60" t="str">
        <f t="shared" si="5"/>
        <v>Transformación</v>
      </c>
    </row>
    <row r="52" spans="3:17" ht="26.25" x14ac:dyDescent="0.25">
      <c r="C52" s="43" t="s">
        <v>103</v>
      </c>
      <c r="D52" s="10" t="s">
        <v>27</v>
      </c>
      <c r="E52" s="10" t="s">
        <v>27</v>
      </c>
      <c r="F52" s="10" t="s">
        <v>28</v>
      </c>
      <c r="G52" s="10" t="s">
        <v>28</v>
      </c>
      <c r="H52" s="10" t="s">
        <v>27</v>
      </c>
      <c r="I52" s="10" t="s">
        <v>27</v>
      </c>
      <c r="J52" s="10" t="s">
        <v>27</v>
      </c>
      <c r="K52" s="10" t="s">
        <v>28</v>
      </c>
      <c r="L52" s="10" t="s">
        <v>29</v>
      </c>
      <c r="M52" s="10" t="s">
        <v>27</v>
      </c>
      <c r="N52" s="27">
        <v>0.66666666666666663</v>
      </c>
      <c r="O52" s="10" t="s">
        <v>28</v>
      </c>
      <c r="P52" s="44" t="str">
        <f t="shared" si="4"/>
        <v xml:space="preserve"> </v>
      </c>
      <c r="Q52" s="60" t="str">
        <f t="shared" si="5"/>
        <v>Transformación</v>
      </c>
    </row>
    <row r="53" spans="3:17" ht="26.25" x14ac:dyDescent="0.25">
      <c r="C53" s="43" t="s">
        <v>86</v>
      </c>
      <c r="D53" s="10" t="s">
        <v>27</v>
      </c>
      <c r="E53" s="10" t="s">
        <v>27</v>
      </c>
      <c r="F53" s="10" t="s">
        <v>27</v>
      </c>
      <c r="G53" s="10" t="s">
        <v>27</v>
      </c>
      <c r="H53" s="10" t="s">
        <v>27</v>
      </c>
      <c r="I53" s="10" t="s">
        <v>27</v>
      </c>
      <c r="J53" s="10" t="s">
        <v>27</v>
      </c>
      <c r="K53" s="10" t="s">
        <v>28</v>
      </c>
      <c r="L53" s="10" t="s">
        <v>27</v>
      </c>
      <c r="M53" s="10" t="s">
        <v>29</v>
      </c>
      <c r="N53" s="27">
        <v>0.88888888888888884</v>
      </c>
      <c r="O53" s="10" t="s">
        <v>28</v>
      </c>
      <c r="P53" s="44" t="str">
        <f t="shared" si="4"/>
        <v xml:space="preserve"> </v>
      </c>
      <c r="Q53" s="62" t="str">
        <f t="shared" si="5"/>
        <v>Consolidación</v>
      </c>
    </row>
    <row r="54" spans="3:17" ht="26.25" x14ac:dyDescent="0.25">
      <c r="C54" s="43" t="s">
        <v>125</v>
      </c>
      <c r="D54" s="10" t="s">
        <v>27</v>
      </c>
      <c r="E54" s="10" t="s">
        <v>27</v>
      </c>
      <c r="F54" s="10" t="s">
        <v>27</v>
      </c>
      <c r="G54" s="10" t="s">
        <v>28</v>
      </c>
      <c r="H54" s="10" t="s">
        <v>28</v>
      </c>
      <c r="I54" s="10" t="s">
        <v>27</v>
      </c>
      <c r="J54" s="10" t="s">
        <v>27</v>
      </c>
      <c r="K54" s="10" t="s">
        <v>28</v>
      </c>
      <c r="L54" s="10" t="s">
        <v>27</v>
      </c>
      <c r="M54" s="10" t="s">
        <v>27</v>
      </c>
      <c r="N54" s="27">
        <v>0.7</v>
      </c>
      <c r="O54" s="10" t="s">
        <v>28</v>
      </c>
      <c r="P54" s="44" t="str">
        <f t="shared" si="4"/>
        <v xml:space="preserve"> </v>
      </c>
      <c r="Q54" s="60" t="str">
        <f t="shared" si="5"/>
        <v>Transformación</v>
      </c>
    </row>
    <row r="55" spans="3:17" ht="26.25" x14ac:dyDescent="0.25">
      <c r="C55" s="43" t="s">
        <v>117</v>
      </c>
      <c r="D55" s="10" t="s">
        <v>27</v>
      </c>
      <c r="E55" s="10" t="s">
        <v>27</v>
      </c>
      <c r="F55" s="10" t="s">
        <v>27</v>
      </c>
      <c r="G55" s="10" t="s">
        <v>28</v>
      </c>
      <c r="H55" s="10" t="s">
        <v>28</v>
      </c>
      <c r="I55" s="10" t="s">
        <v>28</v>
      </c>
      <c r="J55" s="10" t="s">
        <v>27</v>
      </c>
      <c r="K55" s="10" t="s">
        <v>28</v>
      </c>
      <c r="L55" s="10" t="s">
        <v>29</v>
      </c>
      <c r="M55" s="10" t="s">
        <v>27</v>
      </c>
      <c r="N55" s="27">
        <v>0.55555555555555558</v>
      </c>
      <c r="O55" s="10" t="s">
        <v>28</v>
      </c>
      <c r="P55" s="44" t="str">
        <f t="shared" si="4"/>
        <v xml:space="preserve"> </v>
      </c>
      <c r="Q55" s="61" t="str">
        <f t="shared" si="5"/>
        <v>Básico operativo alto</v>
      </c>
    </row>
    <row r="56" spans="3:17" ht="26.25" x14ac:dyDescent="0.25">
      <c r="C56" s="43" t="s">
        <v>96</v>
      </c>
      <c r="D56" s="10" t="s">
        <v>27</v>
      </c>
      <c r="E56" s="10" t="s">
        <v>27</v>
      </c>
      <c r="F56" s="10" t="s">
        <v>27</v>
      </c>
      <c r="G56" s="10" t="s">
        <v>27</v>
      </c>
      <c r="H56" s="10" t="s">
        <v>27</v>
      </c>
      <c r="I56" s="10" t="s">
        <v>27</v>
      </c>
      <c r="J56" s="10" t="s">
        <v>27</v>
      </c>
      <c r="K56" s="10" t="s">
        <v>28</v>
      </c>
      <c r="L56" s="10" t="s">
        <v>29</v>
      </c>
      <c r="M56" s="10" t="s">
        <v>29</v>
      </c>
      <c r="N56" s="27">
        <v>0.875</v>
      </c>
      <c r="O56" s="10" t="s">
        <v>28</v>
      </c>
      <c r="P56" s="44" t="str">
        <f t="shared" si="4"/>
        <v xml:space="preserve"> </v>
      </c>
      <c r="Q56" s="62" t="str">
        <f t="shared" si="5"/>
        <v>Consolidación</v>
      </c>
    </row>
    <row r="57" spans="3:17" ht="26.25" x14ac:dyDescent="0.25">
      <c r="C57" s="43" t="s">
        <v>98</v>
      </c>
      <c r="D57" s="10" t="s">
        <v>27</v>
      </c>
      <c r="E57" s="10" t="s">
        <v>27</v>
      </c>
      <c r="F57" s="10" t="s">
        <v>27</v>
      </c>
      <c r="G57" s="10" t="s">
        <v>27</v>
      </c>
      <c r="H57" s="10" t="s">
        <v>27</v>
      </c>
      <c r="I57" s="10" t="s">
        <v>27</v>
      </c>
      <c r="J57" s="10" t="s">
        <v>27</v>
      </c>
      <c r="K57" s="10" t="s">
        <v>28</v>
      </c>
      <c r="L57" s="10" t="s">
        <v>29</v>
      </c>
      <c r="M57" s="10" t="s">
        <v>27</v>
      </c>
      <c r="N57" s="27">
        <v>0.88888888888888884</v>
      </c>
      <c r="O57" s="10" t="s">
        <v>28</v>
      </c>
      <c r="P57" s="44" t="str">
        <f t="shared" si="4"/>
        <v xml:space="preserve"> </v>
      </c>
      <c r="Q57" s="62" t="str">
        <f t="shared" si="5"/>
        <v>Consolidación</v>
      </c>
    </row>
    <row r="58" spans="3:17" ht="26.25" x14ac:dyDescent="0.25">
      <c r="C58" s="43" t="s">
        <v>101</v>
      </c>
      <c r="D58" s="10" t="s">
        <v>27</v>
      </c>
      <c r="E58" s="10" t="s">
        <v>27</v>
      </c>
      <c r="F58" s="10" t="s">
        <v>27</v>
      </c>
      <c r="G58" s="10" t="s">
        <v>28</v>
      </c>
      <c r="H58" s="10" t="s">
        <v>27</v>
      </c>
      <c r="I58" s="10" t="s">
        <v>27</v>
      </c>
      <c r="J58" s="10" t="s">
        <v>27</v>
      </c>
      <c r="K58" s="10" t="s">
        <v>28</v>
      </c>
      <c r="L58" s="10" t="s">
        <v>29</v>
      </c>
      <c r="M58" s="10" t="s">
        <v>29</v>
      </c>
      <c r="N58" s="27">
        <v>0.75</v>
      </c>
      <c r="O58" s="10" t="s">
        <v>28</v>
      </c>
      <c r="P58" s="44" t="str">
        <f t="shared" si="4"/>
        <v xml:space="preserve"> </v>
      </c>
      <c r="Q58" s="60" t="str">
        <f t="shared" si="5"/>
        <v>Transformación</v>
      </c>
    </row>
    <row r="59" spans="3:17" ht="26.25" x14ac:dyDescent="0.25">
      <c r="C59" s="43" t="s">
        <v>122</v>
      </c>
      <c r="D59" s="10" t="s">
        <v>27</v>
      </c>
      <c r="E59" s="10" t="s">
        <v>27</v>
      </c>
      <c r="F59" s="10" t="s">
        <v>28</v>
      </c>
      <c r="G59" s="10" t="s">
        <v>27</v>
      </c>
      <c r="H59" s="10" t="s">
        <v>28</v>
      </c>
      <c r="I59" s="10" t="s">
        <v>27</v>
      </c>
      <c r="J59" s="10" t="s">
        <v>27</v>
      </c>
      <c r="K59" s="10" t="s">
        <v>28</v>
      </c>
      <c r="L59" s="10" t="s">
        <v>27</v>
      </c>
      <c r="M59" s="10" t="s">
        <v>29</v>
      </c>
      <c r="N59" s="27">
        <v>0.66666666666666663</v>
      </c>
      <c r="O59" s="10" t="s">
        <v>28</v>
      </c>
      <c r="P59" s="44" t="str">
        <f t="shared" si="4"/>
        <v xml:space="preserve"> </v>
      </c>
      <c r="Q59" s="60" t="str">
        <f t="shared" si="5"/>
        <v>Transformación</v>
      </c>
    </row>
    <row r="60" spans="3:17" ht="26.25" x14ac:dyDescent="0.25">
      <c r="C60" s="43" t="s">
        <v>85</v>
      </c>
      <c r="D60" s="24" t="s">
        <v>27</v>
      </c>
      <c r="E60" s="24" t="s">
        <v>27</v>
      </c>
      <c r="F60" s="24" t="s">
        <v>27</v>
      </c>
      <c r="G60" s="24" t="s">
        <v>28</v>
      </c>
      <c r="H60" s="24" t="s">
        <v>27</v>
      </c>
      <c r="I60" s="24" t="s">
        <v>27</v>
      </c>
      <c r="J60" s="24" t="s">
        <v>27</v>
      </c>
      <c r="K60" s="24" t="s">
        <v>28</v>
      </c>
      <c r="L60" s="24" t="s">
        <v>29</v>
      </c>
      <c r="M60" s="25" t="s">
        <v>27</v>
      </c>
      <c r="N60" s="27">
        <v>0.625</v>
      </c>
      <c r="O60" s="10" t="s">
        <v>28</v>
      </c>
      <c r="P60" s="44" t="str">
        <f t="shared" si="4"/>
        <v xml:space="preserve"> </v>
      </c>
      <c r="Q60" s="60" t="str">
        <f t="shared" si="5"/>
        <v>Transformación</v>
      </c>
    </row>
    <row r="61" spans="3:17" ht="26.25" x14ac:dyDescent="0.25">
      <c r="C61" s="43" t="s">
        <v>87</v>
      </c>
      <c r="D61" s="10" t="s">
        <v>27</v>
      </c>
      <c r="E61" s="10" t="s">
        <v>28</v>
      </c>
      <c r="F61" s="10" t="s">
        <v>27</v>
      </c>
      <c r="G61" s="10" t="s">
        <v>28</v>
      </c>
      <c r="H61" s="10" t="s">
        <v>27</v>
      </c>
      <c r="I61" s="10" t="s">
        <v>27</v>
      </c>
      <c r="J61" s="10" t="s">
        <v>28</v>
      </c>
      <c r="K61" s="10" t="s">
        <v>28</v>
      </c>
      <c r="L61" s="10" t="s">
        <v>29</v>
      </c>
      <c r="M61" s="10" t="s">
        <v>29</v>
      </c>
      <c r="N61" s="27">
        <v>0.5</v>
      </c>
      <c r="O61" s="10" t="s">
        <v>28</v>
      </c>
      <c r="P61" s="44" t="str">
        <f t="shared" si="4"/>
        <v xml:space="preserve"> </v>
      </c>
      <c r="Q61" s="61" t="str">
        <f t="shared" si="5"/>
        <v>Básico operativo alto</v>
      </c>
    </row>
    <row r="62" spans="3:17" ht="26.25" x14ac:dyDescent="0.25">
      <c r="C62" s="43" t="s">
        <v>107</v>
      </c>
      <c r="D62" s="10" t="s">
        <v>27</v>
      </c>
      <c r="E62" s="10" t="s">
        <v>27</v>
      </c>
      <c r="F62" s="10" t="s">
        <v>27</v>
      </c>
      <c r="G62" s="10" t="s">
        <v>28</v>
      </c>
      <c r="H62" s="10" t="s">
        <v>27</v>
      </c>
      <c r="I62" s="10" t="s">
        <v>27</v>
      </c>
      <c r="J62" s="10" t="s">
        <v>27</v>
      </c>
      <c r="K62" s="10" t="s">
        <v>28</v>
      </c>
      <c r="L62" s="10" t="s">
        <v>29</v>
      </c>
      <c r="M62" s="10" t="s">
        <v>29</v>
      </c>
      <c r="N62" s="27">
        <v>0.75</v>
      </c>
      <c r="O62" s="10" t="s">
        <v>28</v>
      </c>
      <c r="P62" s="44" t="str">
        <f t="shared" si="4"/>
        <v xml:space="preserve"> </v>
      </c>
      <c r="Q62" s="60" t="str">
        <f t="shared" si="5"/>
        <v>Transformación</v>
      </c>
    </row>
    <row r="63" spans="3:17" ht="26.25" x14ac:dyDescent="0.25">
      <c r="C63" s="43" t="s">
        <v>95</v>
      </c>
      <c r="D63" s="10" t="s">
        <v>27</v>
      </c>
      <c r="E63" s="10" t="s">
        <v>28</v>
      </c>
      <c r="F63" s="10" t="s">
        <v>27</v>
      </c>
      <c r="G63" s="10" t="s">
        <v>28</v>
      </c>
      <c r="H63" s="10" t="s">
        <v>27</v>
      </c>
      <c r="I63" s="10" t="s">
        <v>27</v>
      </c>
      <c r="J63" s="10" t="s">
        <v>27</v>
      </c>
      <c r="K63" s="10" t="s">
        <v>28</v>
      </c>
      <c r="L63" s="10" t="s">
        <v>29</v>
      </c>
      <c r="M63" s="10" t="s">
        <v>27</v>
      </c>
      <c r="N63" s="27">
        <v>0.66666666666666663</v>
      </c>
      <c r="O63" s="10" t="s">
        <v>28</v>
      </c>
      <c r="P63" s="44" t="str">
        <f t="shared" si="4"/>
        <v xml:space="preserve"> </v>
      </c>
      <c r="Q63" s="60" t="str">
        <f t="shared" si="5"/>
        <v>Transformación</v>
      </c>
    </row>
    <row r="64" spans="3:17" ht="26.25" x14ac:dyDescent="0.25">
      <c r="C64" s="43" t="s">
        <v>110</v>
      </c>
      <c r="D64" s="10" t="s">
        <v>27</v>
      </c>
      <c r="E64" s="10" t="s">
        <v>27</v>
      </c>
      <c r="F64" s="10" t="s">
        <v>28</v>
      </c>
      <c r="G64" s="10" t="s">
        <v>28</v>
      </c>
      <c r="H64" s="10" t="s">
        <v>27</v>
      </c>
      <c r="I64" s="10" t="s">
        <v>27</v>
      </c>
      <c r="J64" s="10" t="s">
        <v>27</v>
      </c>
      <c r="K64" s="10" t="s">
        <v>28</v>
      </c>
      <c r="L64" s="10" t="s">
        <v>29</v>
      </c>
      <c r="M64" s="10" t="s">
        <v>27</v>
      </c>
      <c r="N64" s="27">
        <v>0.66666666666666663</v>
      </c>
      <c r="O64" s="10" t="s">
        <v>28</v>
      </c>
      <c r="P64" s="44" t="str">
        <f t="shared" si="4"/>
        <v xml:space="preserve"> </v>
      </c>
      <c r="Q64" s="60" t="str">
        <f t="shared" si="5"/>
        <v>Transformación</v>
      </c>
    </row>
    <row r="65" spans="3:17" ht="26.25" x14ac:dyDescent="0.25">
      <c r="C65" s="43" t="s">
        <v>120</v>
      </c>
      <c r="D65" s="10" t="s">
        <v>27</v>
      </c>
      <c r="E65" s="10" t="s">
        <v>27</v>
      </c>
      <c r="F65" s="10" t="s">
        <v>27</v>
      </c>
      <c r="G65" s="10" t="s">
        <v>27</v>
      </c>
      <c r="H65" s="10" t="s">
        <v>27</v>
      </c>
      <c r="I65" s="10" t="s">
        <v>27</v>
      </c>
      <c r="J65" s="10" t="s">
        <v>27</v>
      </c>
      <c r="K65" s="10" t="s">
        <v>28</v>
      </c>
      <c r="L65" s="10" t="s">
        <v>27</v>
      </c>
      <c r="M65" s="10" t="s">
        <v>29</v>
      </c>
      <c r="N65" s="27">
        <v>0.88888888888888884</v>
      </c>
      <c r="O65" s="10" t="s">
        <v>28</v>
      </c>
      <c r="P65" s="44" t="str">
        <f t="shared" si="4"/>
        <v xml:space="preserve"> </v>
      </c>
      <c r="Q65" s="62" t="str">
        <f t="shared" si="5"/>
        <v>Consolidación</v>
      </c>
    </row>
    <row r="66" spans="3:17" ht="26.25" x14ac:dyDescent="0.25">
      <c r="C66" s="43" t="s">
        <v>121</v>
      </c>
      <c r="D66" s="10" t="s">
        <v>27</v>
      </c>
      <c r="E66" s="10" t="s">
        <v>28</v>
      </c>
      <c r="F66" s="10" t="s">
        <v>27</v>
      </c>
      <c r="G66" s="10" t="s">
        <v>27</v>
      </c>
      <c r="H66" s="10" t="s">
        <v>27</v>
      </c>
      <c r="I66" s="10" t="s">
        <v>27</v>
      </c>
      <c r="J66" s="10" t="s">
        <v>27</v>
      </c>
      <c r="K66" s="10" t="s">
        <v>28</v>
      </c>
      <c r="L66" s="10" t="s">
        <v>27</v>
      </c>
      <c r="M66" s="10" t="s">
        <v>29</v>
      </c>
      <c r="N66" s="27">
        <v>0.77777777777777779</v>
      </c>
      <c r="O66" s="10" t="s">
        <v>28</v>
      </c>
      <c r="P66" s="44" t="str">
        <f t="shared" si="4"/>
        <v xml:space="preserve"> </v>
      </c>
      <c r="Q66" s="60" t="str">
        <f t="shared" si="5"/>
        <v>Transformación</v>
      </c>
    </row>
    <row r="67" spans="3:17" ht="26.25" x14ac:dyDescent="0.25">
      <c r="C67" s="43" t="s">
        <v>92</v>
      </c>
      <c r="D67" s="10" t="s">
        <v>27</v>
      </c>
      <c r="E67" s="10" t="s">
        <v>28</v>
      </c>
      <c r="F67" s="10" t="s">
        <v>27</v>
      </c>
      <c r="G67" s="10" t="s">
        <v>28</v>
      </c>
      <c r="H67" s="10" t="s">
        <v>27</v>
      </c>
      <c r="I67" s="10" t="s">
        <v>27</v>
      </c>
      <c r="J67" s="10" t="s">
        <v>27</v>
      </c>
      <c r="K67" s="10" t="s">
        <v>28</v>
      </c>
      <c r="L67" s="10" t="s">
        <v>29</v>
      </c>
      <c r="M67" s="10" t="s">
        <v>29</v>
      </c>
      <c r="N67" s="27">
        <v>0.625</v>
      </c>
      <c r="O67" s="10" t="s">
        <v>28</v>
      </c>
      <c r="P67" s="44" t="str">
        <f t="shared" si="4"/>
        <v xml:space="preserve"> </v>
      </c>
      <c r="Q67" s="60" t="str">
        <f t="shared" si="5"/>
        <v>Transformación</v>
      </c>
    </row>
    <row r="68" spans="3:17" ht="26.25" x14ac:dyDescent="0.25">
      <c r="C68" s="43" t="s">
        <v>102</v>
      </c>
      <c r="D68" s="10" t="s">
        <v>27</v>
      </c>
      <c r="E68" s="10" t="s">
        <v>28</v>
      </c>
      <c r="F68" s="10" t="s">
        <v>28</v>
      </c>
      <c r="G68" s="10" t="s">
        <v>28</v>
      </c>
      <c r="H68" s="10" t="s">
        <v>28</v>
      </c>
      <c r="I68" s="10" t="s">
        <v>28</v>
      </c>
      <c r="J68" s="10" t="s">
        <v>28</v>
      </c>
      <c r="K68" s="10" t="s">
        <v>28</v>
      </c>
      <c r="L68" s="10" t="s">
        <v>29</v>
      </c>
      <c r="M68" s="10" t="s">
        <v>29</v>
      </c>
      <c r="N68" s="27">
        <v>0.125</v>
      </c>
      <c r="O68" s="10" t="s">
        <v>28</v>
      </c>
      <c r="P68" s="44" t="str">
        <f t="shared" si="4"/>
        <v xml:space="preserve"> </v>
      </c>
      <c r="Q68" s="59" t="str">
        <f t="shared" si="5"/>
        <v>Básico operativo bajo</v>
      </c>
    </row>
    <row r="69" spans="3:17" ht="26.25" x14ac:dyDescent="0.25">
      <c r="C69" s="43" t="s">
        <v>106</v>
      </c>
      <c r="D69" s="10" t="s">
        <v>27</v>
      </c>
      <c r="E69" s="10" t="s">
        <v>27</v>
      </c>
      <c r="F69" s="10" t="s">
        <v>27</v>
      </c>
      <c r="G69" s="10" t="s">
        <v>27</v>
      </c>
      <c r="H69" s="10" t="s">
        <v>27</v>
      </c>
      <c r="I69" s="10" t="s">
        <v>27</v>
      </c>
      <c r="J69" s="10" t="s">
        <v>27</v>
      </c>
      <c r="K69" s="10" t="s">
        <v>28</v>
      </c>
      <c r="L69" s="10" t="s">
        <v>29</v>
      </c>
      <c r="M69" s="10" t="s">
        <v>27</v>
      </c>
      <c r="N69" s="27">
        <v>0.88888888888888884</v>
      </c>
      <c r="O69" s="10" t="s">
        <v>28</v>
      </c>
      <c r="P69" s="44" t="str">
        <f t="shared" si="4"/>
        <v xml:space="preserve"> </v>
      </c>
      <c r="Q69" s="62" t="str">
        <f t="shared" si="5"/>
        <v>Consolidación</v>
      </c>
    </row>
    <row r="70" spans="3:17" ht="26.25" x14ac:dyDescent="0.25">
      <c r="C70" s="43" t="s">
        <v>89</v>
      </c>
      <c r="D70" s="10" t="s">
        <v>27</v>
      </c>
      <c r="E70" s="10" t="s">
        <v>27</v>
      </c>
      <c r="F70" s="10" t="s">
        <v>27</v>
      </c>
      <c r="G70" s="10" t="s">
        <v>27</v>
      </c>
      <c r="H70" s="10" t="s">
        <v>27</v>
      </c>
      <c r="I70" s="10" t="s">
        <v>27</v>
      </c>
      <c r="J70" s="10" t="s">
        <v>27</v>
      </c>
      <c r="K70" s="10" t="s">
        <v>28</v>
      </c>
      <c r="L70" s="10" t="s">
        <v>27</v>
      </c>
      <c r="M70" s="10" t="s">
        <v>29</v>
      </c>
      <c r="N70" s="27">
        <v>0.88888888888888884</v>
      </c>
      <c r="O70" s="10" t="s">
        <v>28</v>
      </c>
      <c r="P70" s="44" t="str">
        <f t="shared" si="4"/>
        <v xml:space="preserve"> </v>
      </c>
      <c r="Q70" s="62" t="str">
        <f t="shared" si="5"/>
        <v>Consolidación</v>
      </c>
    </row>
    <row r="71" spans="3:17" ht="26.25" x14ac:dyDescent="0.25">
      <c r="C71" s="43" t="s">
        <v>111</v>
      </c>
      <c r="D71" s="10" t="s">
        <v>27</v>
      </c>
      <c r="E71" s="10" t="s">
        <v>27</v>
      </c>
      <c r="F71" s="10" t="s">
        <v>28</v>
      </c>
      <c r="G71" s="10" t="s">
        <v>28</v>
      </c>
      <c r="H71" s="10" t="s">
        <v>27</v>
      </c>
      <c r="I71" s="10" t="s">
        <v>27</v>
      </c>
      <c r="J71" s="10" t="s">
        <v>27</v>
      </c>
      <c r="K71" s="10" t="s">
        <v>28</v>
      </c>
      <c r="L71" s="10" t="s">
        <v>29</v>
      </c>
      <c r="M71" s="10" t="s">
        <v>29</v>
      </c>
      <c r="N71" s="27">
        <v>0.625</v>
      </c>
      <c r="O71" s="10" t="s">
        <v>28</v>
      </c>
      <c r="P71" s="44" t="str">
        <f t="shared" si="4"/>
        <v xml:space="preserve"> </v>
      </c>
      <c r="Q71" s="60" t="str">
        <f t="shared" si="5"/>
        <v>Transformación</v>
      </c>
    </row>
    <row r="72" spans="3:17" ht="26.25" x14ac:dyDescent="0.25">
      <c r="C72" s="43" t="s">
        <v>116</v>
      </c>
      <c r="D72" s="10" t="s">
        <v>27</v>
      </c>
      <c r="E72" s="10" t="s">
        <v>28</v>
      </c>
      <c r="F72" s="10" t="s">
        <v>28</v>
      </c>
      <c r="G72" s="10" t="s">
        <v>28</v>
      </c>
      <c r="H72" s="10" t="s">
        <v>27</v>
      </c>
      <c r="I72" s="10" t="s">
        <v>27</v>
      </c>
      <c r="J72" s="10" t="s">
        <v>27</v>
      </c>
      <c r="K72" s="10" t="s">
        <v>28</v>
      </c>
      <c r="L72" s="10" t="s">
        <v>28</v>
      </c>
      <c r="M72" s="10" t="s">
        <v>28</v>
      </c>
      <c r="N72" s="27">
        <v>0.5</v>
      </c>
      <c r="O72" t="s">
        <v>28</v>
      </c>
      <c r="P72" s="44" t="str">
        <f t="shared" si="4"/>
        <v xml:space="preserve"> </v>
      </c>
      <c r="Q72" s="61" t="str">
        <f t="shared" si="5"/>
        <v>Básico operativo alto</v>
      </c>
    </row>
    <row r="73" spans="3:17" ht="26.25" x14ac:dyDescent="0.25">
      <c r="C73" s="43" t="s">
        <v>104</v>
      </c>
      <c r="D73" s="10" t="s">
        <v>28</v>
      </c>
      <c r="E73" s="10" t="s">
        <v>28</v>
      </c>
      <c r="F73" s="10" t="s">
        <v>28</v>
      </c>
      <c r="G73" s="10" t="s">
        <v>28</v>
      </c>
      <c r="H73" s="10" t="s">
        <v>28</v>
      </c>
      <c r="I73" s="10" t="s">
        <v>28</v>
      </c>
      <c r="J73" s="10" t="s">
        <v>28</v>
      </c>
      <c r="K73" s="10" t="s">
        <v>28</v>
      </c>
      <c r="L73" s="10" t="s">
        <v>29</v>
      </c>
      <c r="M73" s="10" t="s">
        <v>29</v>
      </c>
      <c r="N73" s="27">
        <v>0</v>
      </c>
      <c r="O73" t="s">
        <v>28</v>
      </c>
      <c r="P73" s="44" t="str">
        <f t="shared" si="4"/>
        <v xml:space="preserve"> </v>
      </c>
      <c r="Q73" s="59" t="str">
        <f t="shared" si="5"/>
        <v>Básico operativo bajo</v>
      </c>
    </row>
    <row r="74" spans="3:17" ht="26.25" x14ac:dyDescent="0.25">
      <c r="C74" s="43" t="s">
        <v>109</v>
      </c>
      <c r="D74" s="10" t="s">
        <v>27</v>
      </c>
      <c r="E74" s="10" t="s">
        <v>27</v>
      </c>
      <c r="F74" s="10" t="s">
        <v>27</v>
      </c>
      <c r="G74" s="10" t="s">
        <v>28</v>
      </c>
      <c r="H74" s="10" t="s">
        <v>27</v>
      </c>
      <c r="I74" s="10" t="s">
        <v>27</v>
      </c>
      <c r="J74" s="10" t="s">
        <v>27</v>
      </c>
      <c r="K74" s="10" t="s">
        <v>28</v>
      </c>
      <c r="L74" s="10" t="s">
        <v>27</v>
      </c>
      <c r="M74" s="10" t="s">
        <v>29</v>
      </c>
      <c r="N74" s="27">
        <v>0.77777777777777801</v>
      </c>
      <c r="O74" t="s">
        <v>28</v>
      </c>
      <c r="P74" s="44" t="str">
        <f t="shared" si="4"/>
        <v xml:space="preserve"> </v>
      </c>
      <c r="Q74" s="60" t="str">
        <f t="shared" si="5"/>
        <v>Transformación</v>
      </c>
    </row>
    <row r="75" spans="3:17" ht="26.25" x14ac:dyDescent="0.25">
      <c r="C75" s="43" t="s">
        <v>27</v>
      </c>
      <c r="D75" s="10">
        <f t="shared" ref="D75:M75" si="6">+COUNTIF(D33:D74,$C$75)</f>
        <v>40</v>
      </c>
      <c r="E75" s="10">
        <f t="shared" si="6"/>
        <v>28</v>
      </c>
      <c r="F75" s="10">
        <f t="shared" si="6"/>
        <v>29</v>
      </c>
      <c r="G75" s="10">
        <f t="shared" si="6"/>
        <v>12</v>
      </c>
      <c r="H75" s="10">
        <f t="shared" si="6"/>
        <v>35</v>
      </c>
      <c r="I75" s="10">
        <f t="shared" si="6"/>
        <v>37</v>
      </c>
      <c r="J75" s="10">
        <f t="shared" si="6"/>
        <v>37</v>
      </c>
      <c r="K75" s="10">
        <f t="shared" si="6"/>
        <v>0</v>
      </c>
      <c r="L75" s="10">
        <f t="shared" si="6"/>
        <v>13</v>
      </c>
      <c r="M75" s="10">
        <f t="shared" si="6"/>
        <v>15</v>
      </c>
      <c r="P75" s="44" t="str">
        <f t="shared" si="4"/>
        <v xml:space="preserve"> </v>
      </c>
      <c r="Q75" s="45"/>
    </row>
    <row r="76" spans="3:17" x14ac:dyDescent="0.25">
      <c r="C76" s="33" t="s">
        <v>28</v>
      </c>
      <c r="D76" s="10">
        <f t="shared" ref="D76:M76" si="7">42-D75</f>
        <v>2</v>
      </c>
      <c r="E76" s="10">
        <f t="shared" si="7"/>
        <v>14</v>
      </c>
      <c r="F76" s="10">
        <f t="shared" si="7"/>
        <v>13</v>
      </c>
      <c r="G76" s="10">
        <f t="shared" si="7"/>
        <v>30</v>
      </c>
      <c r="H76" s="10">
        <f t="shared" si="7"/>
        <v>7</v>
      </c>
      <c r="I76" s="10">
        <f t="shared" si="7"/>
        <v>5</v>
      </c>
      <c r="J76" s="10">
        <f t="shared" si="7"/>
        <v>5</v>
      </c>
      <c r="K76" s="10">
        <f t="shared" si="7"/>
        <v>42</v>
      </c>
      <c r="L76" s="10">
        <f t="shared" si="7"/>
        <v>29</v>
      </c>
      <c r="M76" s="10">
        <f t="shared" si="7"/>
        <v>27</v>
      </c>
      <c r="P76" s="44" t="str">
        <f t="shared" si="4"/>
        <v xml:space="preserve"> </v>
      </c>
      <c r="Q76" s="45"/>
    </row>
    <row r="77" spans="3:17" x14ac:dyDescent="0.25">
      <c r="C77" s="33" t="s">
        <v>27</v>
      </c>
      <c r="D77" s="27">
        <f t="shared" ref="D77:M77" si="8">+D75/42</f>
        <v>0.95238095238095233</v>
      </c>
      <c r="E77" s="27">
        <f t="shared" si="8"/>
        <v>0.66666666666666663</v>
      </c>
      <c r="F77" s="27">
        <f t="shared" si="8"/>
        <v>0.69047619047619047</v>
      </c>
      <c r="G77" s="27">
        <f t="shared" si="8"/>
        <v>0.2857142857142857</v>
      </c>
      <c r="H77" s="27">
        <f t="shared" si="8"/>
        <v>0.83333333333333337</v>
      </c>
      <c r="I77" s="27">
        <f t="shared" si="8"/>
        <v>0.88095238095238093</v>
      </c>
      <c r="J77" s="27">
        <f t="shared" si="8"/>
        <v>0.88095238095238093</v>
      </c>
      <c r="K77" s="27">
        <f t="shared" si="8"/>
        <v>0</v>
      </c>
      <c r="L77" s="35">
        <f t="shared" si="8"/>
        <v>0.30952380952380953</v>
      </c>
      <c r="M77" s="35">
        <f t="shared" si="8"/>
        <v>0.35714285714285715</v>
      </c>
      <c r="P77" s="44" t="str">
        <f t="shared" si="4"/>
        <v xml:space="preserve"> </v>
      </c>
      <c r="Q77" s="45"/>
    </row>
    <row r="78" spans="3:17" x14ac:dyDescent="0.25">
      <c r="C78" s="33" t="s">
        <v>28</v>
      </c>
      <c r="D78" s="27">
        <f t="shared" ref="D78:M78" si="9">+D76/42</f>
        <v>4.7619047619047616E-2</v>
      </c>
      <c r="E78" s="27">
        <f t="shared" si="9"/>
        <v>0.33333333333333331</v>
      </c>
      <c r="F78" s="27">
        <f t="shared" si="9"/>
        <v>0.30952380952380953</v>
      </c>
      <c r="G78" s="27">
        <f t="shared" si="9"/>
        <v>0.7142857142857143</v>
      </c>
      <c r="H78" s="27">
        <f t="shared" si="9"/>
        <v>0.16666666666666666</v>
      </c>
      <c r="I78" s="27">
        <f t="shared" si="9"/>
        <v>0.11904761904761904</v>
      </c>
      <c r="J78" s="27">
        <f t="shared" si="9"/>
        <v>0.11904761904761904</v>
      </c>
      <c r="K78" s="27">
        <f t="shared" si="9"/>
        <v>1</v>
      </c>
      <c r="L78" s="35">
        <f t="shared" si="9"/>
        <v>0.69047619047619047</v>
      </c>
      <c r="M78" s="35">
        <f t="shared" si="9"/>
        <v>0.6428571428571429</v>
      </c>
      <c r="P78" s="44" t="str">
        <f t="shared" si="4"/>
        <v xml:space="preserve"> </v>
      </c>
      <c r="Q78" s="45"/>
    </row>
    <row r="81" spans="3:36" x14ac:dyDescent="0.25">
      <c r="U81" s="51"/>
    </row>
    <row r="82" spans="3:36" ht="15.75" thickBot="1" x14ac:dyDescent="0.3">
      <c r="U82" s="51"/>
    </row>
    <row r="83" spans="3:36" ht="120.75" thickBot="1" x14ac:dyDescent="0.3">
      <c r="D83" s="11" t="s">
        <v>8</v>
      </c>
      <c r="E83" s="12" t="s">
        <v>10</v>
      </c>
      <c r="F83" s="13" t="s">
        <v>12</v>
      </c>
      <c r="G83" s="14" t="s">
        <v>14</v>
      </c>
      <c r="H83" s="14" t="s">
        <v>16</v>
      </c>
      <c r="I83" s="14" t="s">
        <v>18</v>
      </c>
      <c r="J83" s="14" t="s">
        <v>20</v>
      </c>
      <c r="K83" s="15" t="s">
        <v>22</v>
      </c>
      <c r="L83" s="16" t="s">
        <v>24</v>
      </c>
      <c r="M83" s="13" t="s">
        <v>26</v>
      </c>
      <c r="N83" s="39" t="s">
        <v>126</v>
      </c>
      <c r="R83" s="78" t="s">
        <v>142</v>
      </c>
      <c r="U83" s="51"/>
    </row>
    <row r="84" spans="3:36" ht="26.25" x14ac:dyDescent="0.25">
      <c r="C84" s="43" t="s">
        <v>27</v>
      </c>
      <c r="D84" s="79">
        <f>+IF(dashboard!$I$55=datos!$R$83,D75,D77)</f>
        <v>40</v>
      </c>
      <c r="E84" s="79">
        <f>+IF(dashboard!$I$55=datos!$R$83,E75,E77)</f>
        <v>28</v>
      </c>
      <c r="F84" s="79">
        <f>+IF(dashboard!$I$55=datos!$R$83,F75,F77)</f>
        <v>29</v>
      </c>
      <c r="G84" s="79">
        <f>+IF(dashboard!$I$55=datos!$R$83,G75,G77)</f>
        <v>12</v>
      </c>
      <c r="H84" s="79">
        <f>+IF(dashboard!$I$55=datos!$R$83,H75,H77)</f>
        <v>35</v>
      </c>
      <c r="I84" s="79">
        <f>+IF(dashboard!$I$55=datos!$R$83,I75,I77)</f>
        <v>37</v>
      </c>
      <c r="J84" s="79">
        <f>+IF(dashboard!$I$55=datos!$R$83,J75,J77)</f>
        <v>37</v>
      </c>
      <c r="K84" s="79">
        <f>+IF(dashboard!$I$55=datos!$R$83,K75,K77)</f>
        <v>0</v>
      </c>
      <c r="L84" s="79">
        <f>+IF(dashboard!$I$55=datos!$R$83,L75,L77)</f>
        <v>13</v>
      </c>
      <c r="M84" s="79">
        <f>+IF(dashboard!$I$55=datos!$R$83,M75,M77)</f>
        <v>15</v>
      </c>
      <c r="R84" s="78" t="s">
        <v>143</v>
      </c>
      <c r="U84" s="53"/>
      <c r="AA84" s="37" t="s">
        <v>119</v>
      </c>
      <c r="AI84" s="37"/>
      <c r="AJ84" s="37"/>
    </row>
    <row r="85" spans="3:36" ht="30" x14ac:dyDescent="0.25">
      <c r="C85" s="33" t="s">
        <v>28</v>
      </c>
      <c r="D85">
        <f>+IF(dashboard!$I$55=datos!$R$83,D76,D78)</f>
        <v>2</v>
      </c>
      <c r="E85">
        <f>+IF(dashboard!$I$55=datos!$R$83,E76,E78)</f>
        <v>14</v>
      </c>
      <c r="F85">
        <f>+IF(dashboard!$I$55=datos!$R$83,F76,F78)</f>
        <v>13</v>
      </c>
      <c r="G85">
        <f>+IF(dashboard!$I$55=datos!$R$83,G76,G78)</f>
        <v>30</v>
      </c>
      <c r="H85">
        <f>+IF(dashboard!$I$55=datos!$R$83,H76,H78)</f>
        <v>7</v>
      </c>
      <c r="I85">
        <f>+IF(dashboard!$I$55=datos!$R$83,I76,I78)</f>
        <v>5</v>
      </c>
      <c r="J85">
        <f>+IF(dashboard!$I$55=datos!$R$83,J76,J78)</f>
        <v>5</v>
      </c>
      <c r="K85">
        <f>+IF(dashboard!$I$55=datos!$R$83,K76,K78)</f>
        <v>42</v>
      </c>
      <c r="L85">
        <f>+IF(dashboard!$I$55=datos!$R$83,L76,L78)</f>
        <v>29</v>
      </c>
      <c r="M85">
        <f>+IF(dashboard!$I$55=datos!$R$83,M76,M78)</f>
        <v>27</v>
      </c>
      <c r="U85" s="53"/>
      <c r="AA85" s="33" t="s">
        <v>90</v>
      </c>
      <c r="AI85" s="37"/>
      <c r="AJ85" s="37"/>
    </row>
    <row r="86" spans="3:36" x14ac:dyDescent="0.25">
      <c r="AA86" s="33" t="s">
        <v>124</v>
      </c>
      <c r="AI86" s="37"/>
      <c r="AJ86" s="37"/>
    </row>
    <row r="87" spans="3:36" x14ac:dyDescent="0.25">
      <c r="AA87" s="33" t="s">
        <v>88</v>
      </c>
      <c r="AI87" s="37"/>
      <c r="AJ87" s="37"/>
    </row>
    <row r="88" spans="3:36" x14ac:dyDescent="0.25">
      <c r="AA88" s="33" t="s">
        <v>123</v>
      </c>
      <c r="AI88" s="37"/>
      <c r="AJ88" s="37"/>
    </row>
    <row r="89" spans="3:36" ht="30" x14ac:dyDescent="0.25">
      <c r="V89" s="55"/>
      <c r="AA89" s="33" t="s">
        <v>114</v>
      </c>
      <c r="AI89" s="37"/>
      <c r="AJ89" s="37"/>
    </row>
    <row r="90" spans="3:36" x14ac:dyDescent="0.25">
      <c r="V90" s="52"/>
      <c r="AA90" s="33" t="s">
        <v>99</v>
      </c>
      <c r="AI90" s="37"/>
      <c r="AJ90" s="37"/>
    </row>
    <row r="91" spans="3:36" x14ac:dyDescent="0.25">
      <c r="V91" s="52"/>
      <c r="AA91" s="33" t="s">
        <v>100</v>
      </c>
      <c r="AI91" s="37"/>
      <c r="AJ91" s="37"/>
    </row>
    <row r="92" spans="3:36" x14ac:dyDescent="0.25">
      <c r="V92" s="52"/>
      <c r="AA92" s="33" t="s">
        <v>108</v>
      </c>
      <c r="AI92" s="37"/>
      <c r="AJ92" s="37"/>
    </row>
    <row r="93" spans="3:36" ht="30" x14ac:dyDescent="0.25">
      <c r="V93" s="53"/>
      <c r="AA93" s="33" t="s">
        <v>113</v>
      </c>
      <c r="AI93" s="37"/>
      <c r="AJ93" s="37"/>
    </row>
    <row r="94" spans="3:36" x14ac:dyDescent="0.25">
      <c r="V94" s="53"/>
      <c r="AA94" s="37" t="s">
        <v>105</v>
      </c>
      <c r="AI94" s="37"/>
      <c r="AJ94" s="37"/>
    </row>
    <row r="95" spans="3:36" x14ac:dyDescent="0.25">
      <c r="AA95" s="33" t="s">
        <v>112</v>
      </c>
      <c r="AI95" s="37"/>
      <c r="AJ95" s="37"/>
    </row>
    <row r="96" spans="3:36" x14ac:dyDescent="0.25">
      <c r="AA96" s="33" t="s">
        <v>118</v>
      </c>
      <c r="AI96" s="37"/>
      <c r="AJ96" s="37"/>
    </row>
    <row r="97" spans="27:36" x14ac:dyDescent="0.25">
      <c r="AA97" s="33" t="s">
        <v>94</v>
      </c>
      <c r="AI97" s="37"/>
      <c r="AJ97" s="37"/>
    </row>
    <row r="98" spans="27:36" x14ac:dyDescent="0.25">
      <c r="AA98" s="37" t="s">
        <v>84</v>
      </c>
      <c r="AI98" s="37"/>
      <c r="AJ98" s="37"/>
    </row>
    <row r="99" spans="27:36" x14ac:dyDescent="0.25">
      <c r="AA99" s="37" t="s">
        <v>91</v>
      </c>
      <c r="AI99" s="37"/>
      <c r="AJ99" s="37"/>
    </row>
    <row r="100" spans="27:36" x14ac:dyDescent="0.25">
      <c r="AA100" s="37" t="s">
        <v>115</v>
      </c>
      <c r="AI100" s="37"/>
      <c r="AJ100" s="37"/>
    </row>
    <row r="101" spans="27:36" ht="30" x14ac:dyDescent="0.25">
      <c r="AA101" s="33" t="s">
        <v>93</v>
      </c>
      <c r="AI101" s="37"/>
      <c r="AJ101" s="37"/>
    </row>
    <row r="102" spans="27:36" x14ac:dyDescent="0.25">
      <c r="AA102" s="33" t="s">
        <v>97</v>
      </c>
      <c r="AI102" s="37"/>
      <c r="AJ102" s="37"/>
    </row>
    <row r="103" spans="27:36" ht="45" x14ac:dyDescent="0.25">
      <c r="AA103" s="33" t="s">
        <v>103</v>
      </c>
      <c r="AI103" s="37"/>
      <c r="AJ103" s="37"/>
    </row>
    <row r="104" spans="27:36" ht="30" x14ac:dyDescent="0.25">
      <c r="AA104" s="33" t="s">
        <v>86</v>
      </c>
      <c r="AI104" s="37"/>
      <c r="AJ104" s="37"/>
    </row>
    <row r="105" spans="27:36" ht="15.75" thickBot="1" x14ac:dyDescent="0.3">
      <c r="AA105" s="38" t="s">
        <v>125</v>
      </c>
      <c r="AI105" s="37"/>
      <c r="AJ105" s="37"/>
    </row>
    <row r="106" spans="27:36" ht="15.75" thickTop="1" x14ac:dyDescent="0.25">
      <c r="AA106" s="33" t="s">
        <v>117</v>
      </c>
      <c r="AI106" s="37"/>
      <c r="AJ106" s="37"/>
    </row>
    <row r="107" spans="27:36" x14ac:dyDescent="0.25">
      <c r="AA107" s="37" t="s">
        <v>96</v>
      </c>
      <c r="AI107" s="37"/>
      <c r="AJ107" s="37"/>
    </row>
    <row r="108" spans="27:36" x14ac:dyDescent="0.25">
      <c r="AA108" s="33" t="s">
        <v>98</v>
      </c>
      <c r="AI108" s="37"/>
      <c r="AJ108" s="37"/>
    </row>
    <row r="109" spans="27:36" x14ac:dyDescent="0.25">
      <c r="AA109" s="37" t="s">
        <v>101</v>
      </c>
      <c r="AI109" s="37"/>
      <c r="AJ109" s="37"/>
    </row>
    <row r="110" spans="27:36" x14ac:dyDescent="0.25">
      <c r="AA110" s="33" t="s">
        <v>122</v>
      </c>
      <c r="AI110" s="37"/>
      <c r="AJ110" s="37"/>
    </row>
    <row r="111" spans="27:36" x14ac:dyDescent="0.25">
      <c r="AA111" s="37" t="s">
        <v>85</v>
      </c>
      <c r="AI111" s="37"/>
      <c r="AJ111" s="37"/>
    </row>
    <row r="112" spans="27:36" x14ac:dyDescent="0.25">
      <c r="AA112" s="33" t="s">
        <v>87</v>
      </c>
      <c r="AI112" s="37"/>
      <c r="AJ112" s="37"/>
    </row>
    <row r="113" spans="27:36" x14ac:dyDescent="0.25">
      <c r="AA113" s="37" t="s">
        <v>107</v>
      </c>
      <c r="AI113" s="37"/>
      <c r="AJ113" s="37"/>
    </row>
    <row r="114" spans="27:36" x14ac:dyDescent="0.25">
      <c r="AA114" s="33" t="s">
        <v>95</v>
      </c>
      <c r="AI114" s="37"/>
      <c r="AJ114" s="37"/>
    </row>
    <row r="115" spans="27:36" x14ac:dyDescent="0.25">
      <c r="AA115" s="33" t="s">
        <v>110</v>
      </c>
      <c r="AI115" s="37"/>
      <c r="AJ115" s="37"/>
    </row>
    <row r="116" spans="27:36" x14ac:dyDescent="0.25">
      <c r="AA116" s="33" t="s">
        <v>120</v>
      </c>
      <c r="AI116" s="37"/>
      <c r="AJ116" s="37"/>
    </row>
    <row r="117" spans="27:36" x14ac:dyDescent="0.25">
      <c r="AA117" s="33" t="s">
        <v>121</v>
      </c>
      <c r="AI117" s="37"/>
      <c r="AJ117" s="37"/>
    </row>
    <row r="118" spans="27:36" x14ac:dyDescent="0.25">
      <c r="AA118" s="33" t="s">
        <v>92</v>
      </c>
      <c r="AI118" s="37"/>
      <c r="AJ118" s="37"/>
    </row>
    <row r="119" spans="27:36" x14ac:dyDescent="0.25">
      <c r="AA119" s="37" t="s">
        <v>102</v>
      </c>
      <c r="AI119" s="37"/>
      <c r="AJ119" s="37"/>
    </row>
    <row r="120" spans="27:36" x14ac:dyDescent="0.25">
      <c r="AA120" s="37" t="s">
        <v>106</v>
      </c>
      <c r="AI120" s="37"/>
      <c r="AJ120" s="37"/>
    </row>
    <row r="121" spans="27:36" ht="30" x14ac:dyDescent="0.25">
      <c r="AA121" s="33" t="s">
        <v>89</v>
      </c>
      <c r="AI121" s="37"/>
      <c r="AJ121" s="37"/>
    </row>
    <row r="122" spans="27:36" x14ac:dyDescent="0.25">
      <c r="AA122" s="33" t="s">
        <v>111</v>
      </c>
      <c r="AI122" s="37"/>
      <c r="AJ122" s="37"/>
    </row>
    <row r="123" spans="27:36" x14ac:dyDescent="0.25">
      <c r="AA123" s="33" t="s">
        <v>116</v>
      </c>
      <c r="AI123" s="37"/>
      <c r="AJ123" s="37"/>
    </row>
    <row r="124" spans="27:36" x14ac:dyDescent="0.25">
      <c r="AA124" s="37" t="s">
        <v>104</v>
      </c>
      <c r="AI124" s="37"/>
      <c r="AJ124" s="37"/>
    </row>
    <row r="125" spans="27:36" ht="15.75" thickBot="1" x14ac:dyDescent="0.3">
      <c r="AA125" s="33" t="s">
        <v>109</v>
      </c>
      <c r="AI125" s="38"/>
      <c r="AJ125" s="38"/>
    </row>
    <row r="126" spans="27:36" ht="15.75" thickTop="1" x14ac:dyDescent="0.25"/>
  </sheetData>
  <mergeCells count="3">
    <mergeCell ref="A4:A5"/>
    <mergeCell ref="A10:A12"/>
    <mergeCell ref="B13:C13"/>
  </mergeCells>
  <phoneticPr fontId="6" type="noConversion"/>
  <conditionalFormatting sqref="D18:AS18">
    <cfRule type="cellIs" dxfId="7" priority="3" operator="equal">
      <formula>$AU$18</formula>
    </cfRule>
  </conditionalFormatting>
  <conditionalFormatting sqref="P33:P7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3:Q7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D13 AE2:AE9 O33 D60:K60" xr:uid="{C5E64619-A064-4FBA-80D8-4C8CB2FAF469}">
      <formula1>$K$3:$K$4</formula1>
    </dataValidation>
    <dataValidation type="list" allowBlank="1" showInputMessage="1" showErrorMessage="1" sqref="D17:Q17 AR17" xr:uid="{65FC4462-17A8-4F27-8B56-29DEE79D99F9}">
      <formula1>$K$7:$K$9</formula1>
    </dataValidation>
    <dataValidation type="list" allowBlank="1" showInputMessage="1" showErrorMessage="1" sqref="AE10:AE11 L60:M60" xr:uid="{513BAAF6-2F0A-435F-BD52-8586396855F9}">
      <formula1>$K$3:$K$5</formula1>
    </dataValidation>
    <dataValidation type="list" allowBlank="1" showInputMessage="1" showErrorMessage="1" sqref="D18:Q18" xr:uid="{2C1BEF34-FD38-46D5-8027-82FA8E58405B}">
      <formula1>$K$10:$K$11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AEA2-1929-47E2-A089-06FCFF870EA6}">
  <sheetPr codeName="Hoja2"/>
  <dimension ref="A1:W89"/>
  <sheetViews>
    <sheetView showGridLines="0" tabSelected="1" topLeftCell="A36" zoomScale="60" zoomScaleNormal="60" workbookViewId="0">
      <selection activeCell="G100" sqref="G100"/>
    </sheetView>
  </sheetViews>
  <sheetFormatPr baseColWidth="10" defaultRowHeight="15" x14ac:dyDescent="0.25"/>
  <cols>
    <col min="6" max="6" width="11.42578125" customWidth="1"/>
    <col min="7" max="7" width="14" customWidth="1"/>
    <col min="8" max="8" width="22.140625" customWidth="1"/>
    <col min="9" max="9" width="31" customWidth="1"/>
    <col min="10" max="10" width="16.85546875" customWidth="1"/>
    <col min="11" max="11" width="18.28515625" customWidth="1"/>
    <col min="12" max="12" width="13.85546875" customWidth="1"/>
    <col min="13" max="13" width="13.28515625" customWidth="1"/>
    <col min="14" max="14" width="17.5703125" customWidth="1"/>
    <col min="15" max="15" width="14.5703125" customWidth="1"/>
  </cols>
  <sheetData>
    <row r="1" spans="8:23" x14ac:dyDescent="0.25">
      <c r="U1" s="76"/>
    </row>
    <row r="2" spans="8:23" x14ac:dyDescent="0.25">
      <c r="U2" s="76"/>
    </row>
    <row r="3" spans="8:23" x14ac:dyDescent="0.25">
      <c r="U3" s="76"/>
    </row>
    <row r="4" spans="8:23" x14ac:dyDescent="0.25">
      <c r="U4" s="76"/>
    </row>
    <row r="5" spans="8:23" x14ac:dyDescent="0.25">
      <c r="U5" s="76"/>
    </row>
    <row r="6" spans="8:23" ht="15.75" thickBot="1" x14ac:dyDescent="0.3">
      <c r="U6" s="76"/>
    </row>
    <row r="7" spans="8:23" ht="63.75" thickBot="1" x14ac:dyDescent="0.3">
      <c r="H7" s="40" t="s">
        <v>127</v>
      </c>
      <c r="I7" s="77" t="s">
        <v>115</v>
      </c>
      <c r="U7" s="76"/>
    </row>
    <row r="8" spans="8:23" x14ac:dyDescent="0.25">
      <c r="U8" s="76"/>
    </row>
    <row r="9" spans="8:23" x14ac:dyDescent="0.25">
      <c r="U9" s="76"/>
    </row>
    <row r="10" spans="8:23" ht="15.75" thickBot="1" x14ac:dyDescent="0.3">
      <c r="U10" s="76"/>
    </row>
    <row r="11" spans="8:23" ht="67.5" customHeight="1" x14ac:dyDescent="0.25">
      <c r="H11" s="70" t="s">
        <v>8</v>
      </c>
      <c r="I11" s="71" t="s">
        <v>10</v>
      </c>
      <c r="J11" s="71" t="s">
        <v>12</v>
      </c>
      <c r="K11" s="71" t="s">
        <v>14</v>
      </c>
      <c r="L11" s="71" t="s">
        <v>16</v>
      </c>
      <c r="M11" s="71" t="s">
        <v>18</v>
      </c>
      <c r="N11" s="71" t="s">
        <v>20</v>
      </c>
      <c r="O11" s="71" t="s">
        <v>22</v>
      </c>
      <c r="P11" s="71" t="s">
        <v>24</v>
      </c>
      <c r="Q11" s="72" t="s">
        <v>26</v>
      </c>
      <c r="U11" s="76"/>
      <c r="W11" s="84" t="s">
        <v>28</v>
      </c>
    </row>
    <row r="12" spans="8:23" ht="15.75" thickBot="1" x14ac:dyDescent="0.3">
      <c r="H12" s="73" t="str">
        <f>+VLOOKUP($I$7,datos!$C$31:$O$74,MATCH(dashboard!H11,datos!$C$32:$N$32,0),FALSE)</f>
        <v>Cumple</v>
      </c>
      <c r="I12" s="74" t="str">
        <f>+VLOOKUP($I$7,datos!$C$31:$O$74,MATCH(dashboard!I11,datos!$C$32:$N$32,0),FALSE)</f>
        <v>Cumple</v>
      </c>
      <c r="J12" s="74" t="str">
        <f>+VLOOKUP($I$7,datos!$C$31:$O$74,MATCH(dashboard!J11,datos!$C$32:$N$32,0),FALSE)</f>
        <v>Cumple</v>
      </c>
      <c r="K12" s="74" t="str">
        <f>+VLOOKUP($I$7,datos!$C$31:$O$74,MATCH(dashboard!K11,datos!$C$32:$N$32,0),FALSE)</f>
        <v>Cumple</v>
      </c>
      <c r="L12" s="74" t="str">
        <f>+VLOOKUP($I$7,datos!$C$31:$O$74,MATCH(dashboard!L11,datos!$C$32:$N$32,0),FALSE)</f>
        <v>Cumple</v>
      </c>
      <c r="M12" s="74" t="str">
        <f>+VLOOKUP($I$7,datos!$C$31:$O$74,MATCH(dashboard!M11,datos!$C$32:$N$32,0),FALSE)</f>
        <v>Cumple</v>
      </c>
      <c r="N12" s="74" t="str">
        <f>+VLOOKUP($I$7,datos!$C$31:$O$74,MATCH(dashboard!N11,datos!$C$32:$N$32,0),FALSE)</f>
        <v>Cumple</v>
      </c>
      <c r="O12" s="74" t="str">
        <f>+VLOOKUP($I$7,datos!$C$31:$O$74,MATCH(dashboard!O11,datos!$C$32:$N$32,0),FALSE)</f>
        <v>No cumple</v>
      </c>
      <c r="P12" s="74" t="str">
        <f>+VLOOKUP($I$7,datos!$C$31:$O$74,MATCH(dashboard!P11,datos!$C$32:$N$32,0),FALSE)</f>
        <v>N/A</v>
      </c>
      <c r="Q12" s="75" t="str">
        <f>+VLOOKUP($I$7,datos!$C$31:$O$74,MATCH(dashboard!Q11,datos!$C$32:$N$32,0),FALSE)</f>
        <v>Cumple</v>
      </c>
      <c r="U12" s="76"/>
      <c r="W12" s="85" t="s">
        <v>27</v>
      </c>
    </row>
    <row r="13" spans="8:23" x14ac:dyDescent="0.25">
      <c r="U13" s="76"/>
    </row>
    <row r="14" spans="8:23" x14ac:dyDescent="0.25">
      <c r="U14" s="76"/>
    </row>
    <row r="15" spans="8:23" ht="94.5" customHeight="1" x14ac:dyDescent="0.25">
      <c r="H15" s="92" t="s">
        <v>147</v>
      </c>
      <c r="I15" s="92"/>
      <c r="J15" s="83" t="str">
        <f>+VLOOKUP($I$7,datos!$C$31:$O$74,MATCH(dashboard!H15,datos!$C$32:$O$32,0),FALSE)</f>
        <v>No cumple</v>
      </c>
      <c r="U15" s="76"/>
    </row>
    <row r="16" spans="8:23" x14ac:dyDescent="0.25">
      <c r="U16" s="76"/>
    </row>
    <row r="17" spans="8:21" ht="18.75" x14ac:dyDescent="0.25">
      <c r="H17" s="68" t="s">
        <v>128</v>
      </c>
      <c r="I17" s="68" t="s">
        <v>130</v>
      </c>
      <c r="J17" s="68" t="s">
        <v>129</v>
      </c>
      <c r="U17" s="76"/>
    </row>
    <row r="18" spans="8:21" ht="15.75" x14ac:dyDescent="0.25">
      <c r="H18" s="47" t="s">
        <v>131</v>
      </c>
      <c r="I18" s="66" t="s">
        <v>132</v>
      </c>
      <c r="J18" s="56"/>
      <c r="U18" s="76"/>
    </row>
    <row r="19" spans="8:21" ht="15.75" x14ac:dyDescent="0.25">
      <c r="H19" s="47" t="s">
        <v>133</v>
      </c>
      <c r="I19" s="66" t="s">
        <v>134</v>
      </c>
      <c r="J19" s="48"/>
      <c r="U19" s="76"/>
    </row>
    <row r="20" spans="8:21" ht="15.75" x14ac:dyDescent="0.25">
      <c r="H20" s="47" t="s">
        <v>135</v>
      </c>
      <c r="I20" s="66" t="s">
        <v>136</v>
      </c>
      <c r="J20" s="49"/>
      <c r="U20" s="76"/>
    </row>
    <row r="21" spans="8:21" ht="15.75" x14ac:dyDescent="0.25">
      <c r="H21" s="47" t="s">
        <v>137</v>
      </c>
      <c r="I21" s="66" t="s">
        <v>138</v>
      </c>
      <c r="J21" s="57"/>
      <c r="U21" s="76"/>
    </row>
    <row r="22" spans="8:21" ht="15.75" x14ac:dyDescent="0.25">
      <c r="H22" s="47" t="s">
        <v>139</v>
      </c>
      <c r="I22" s="66" t="s">
        <v>140</v>
      </c>
      <c r="J22" s="58"/>
      <c r="U22" s="76"/>
    </row>
    <row r="23" spans="8:21" x14ac:dyDescent="0.25">
      <c r="U23" s="76"/>
    </row>
    <row r="24" spans="8:21" x14ac:dyDescent="0.25">
      <c r="U24" s="76"/>
    </row>
    <row r="25" spans="8:21" ht="23.25" x14ac:dyDescent="0.25">
      <c r="H25" s="67" t="s">
        <v>141</v>
      </c>
      <c r="I25" s="93" t="str">
        <f>+VLOOKUP($I$7,datos!$C$31:$Q$74,MATCH(dashboard!H25,datos!$C$32:$Q$32,0),FALSE)</f>
        <v>Consolidación</v>
      </c>
      <c r="J25" s="93"/>
      <c r="U25" s="76"/>
    </row>
    <row r="26" spans="8:21" x14ac:dyDescent="0.25">
      <c r="U26" s="76"/>
    </row>
    <row r="27" spans="8:21" x14ac:dyDescent="0.25">
      <c r="U27" s="76"/>
    </row>
    <row r="28" spans="8:21" x14ac:dyDescent="0.25">
      <c r="U28" s="76"/>
    </row>
    <row r="29" spans="8:21" x14ac:dyDescent="0.25">
      <c r="U29" s="76"/>
    </row>
    <row r="30" spans="8:21" x14ac:dyDescent="0.25">
      <c r="U30" s="76"/>
    </row>
    <row r="31" spans="8:21" x14ac:dyDescent="0.25">
      <c r="U31" s="76"/>
    </row>
    <row r="32" spans="8:21" x14ac:dyDescent="0.25">
      <c r="U32" s="76"/>
    </row>
    <row r="33" spans="1:21" x14ac:dyDescent="0.25">
      <c r="U33" s="76"/>
    </row>
    <row r="34" spans="1:21" x14ac:dyDescent="0.25">
      <c r="U34" s="76"/>
    </row>
    <row r="35" spans="1:21" x14ac:dyDescent="0.25">
      <c r="U35" s="76"/>
    </row>
    <row r="36" spans="1:21" x14ac:dyDescent="0.25">
      <c r="U36" s="76"/>
    </row>
    <row r="37" spans="1:21" x14ac:dyDescent="0.25">
      <c r="U37" s="76"/>
    </row>
    <row r="38" spans="1:21" x14ac:dyDescent="0.25">
      <c r="U38" s="76"/>
    </row>
    <row r="39" spans="1:21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1:21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1:21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x14ac:dyDescent="0.25">
      <c r="U46" s="76"/>
    </row>
    <row r="47" spans="1:21" x14ac:dyDescent="0.25">
      <c r="U47" s="76"/>
    </row>
    <row r="48" spans="1:21" x14ac:dyDescent="0.25">
      <c r="U48" s="76"/>
    </row>
    <row r="49" spans="8:21" x14ac:dyDescent="0.25">
      <c r="U49" s="76"/>
    </row>
    <row r="50" spans="8:21" x14ac:dyDescent="0.25">
      <c r="U50" s="76"/>
    </row>
    <row r="51" spans="8:21" x14ac:dyDescent="0.25">
      <c r="U51" s="76"/>
    </row>
    <row r="52" spans="8:21" x14ac:dyDescent="0.25">
      <c r="U52" s="76"/>
    </row>
    <row r="53" spans="8:21" x14ac:dyDescent="0.25">
      <c r="U53" s="76"/>
    </row>
    <row r="54" spans="8:21" ht="15.75" thickBot="1" x14ac:dyDescent="0.3">
      <c r="U54" s="76"/>
    </row>
    <row r="55" spans="8:21" ht="32.25" thickBot="1" x14ac:dyDescent="0.3">
      <c r="H55" s="40" t="s">
        <v>144</v>
      </c>
      <c r="I55" s="77" t="s">
        <v>142</v>
      </c>
      <c r="U55" s="76"/>
    </row>
    <row r="56" spans="8:21" x14ac:dyDescent="0.25">
      <c r="U56" s="76"/>
    </row>
    <row r="57" spans="8:21" x14ac:dyDescent="0.25">
      <c r="U57" s="76"/>
    </row>
    <row r="58" spans="8:21" x14ac:dyDescent="0.25">
      <c r="U58" s="76"/>
    </row>
    <row r="59" spans="8:21" x14ac:dyDescent="0.25">
      <c r="U59" s="76"/>
    </row>
    <row r="60" spans="8:21" x14ac:dyDescent="0.25">
      <c r="U60" s="76"/>
    </row>
    <row r="61" spans="8:21" x14ac:dyDescent="0.25">
      <c r="U61" s="76"/>
    </row>
    <row r="62" spans="8:21" x14ac:dyDescent="0.25">
      <c r="U62" s="76"/>
    </row>
    <row r="63" spans="8:21" x14ac:dyDescent="0.25">
      <c r="U63" s="76"/>
    </row>
    <row r="64" spans="8:21" x14ac:dyDescent="0.25">
      <c r="U64" s="76"/>
    </row>
    <row r="65" spans="7:21" x14ac:dyDescent="0.25">
      <c r="U65" s="76"/>
    </row>
    <row r="66" spans="7:21" x14ac:dyDescent="0.25">
      <c r="U66" s="76"/>
    </row>
    <row r="67" spans="7:21" x14ac:dyDescent="0.25">
      <c r="U67" s="76"/>
    </row>
    <row r="68" spans="7:21" x14ac:dyDescent="0.25">
      <c r="U68" s="76"/>
    </row>
    <row r="69" spans="7:21" x14ac:dyDescent="0.25">
      <c r="U69" s="76"/>
    </row>
    <row r="70" spans="7:21" x14ac:dyDescent="0.25">
      <c r="U70" s="76"/>
    </row>
    <row r="71" spans="7:21" x14ac:dyDescent="0.25">
      <c r="U71" s="76"/>
    </row>
    <row r="72" spans="7:21" x14ac:dyDescent="0.25">
      <c r="U72" s="76"/>
    </row>
    <row r="73" spans="7:21" x14ac:dyDescent="0.25">
      <c r="U73" s="76"/>
    </row>
    <row r="74" spans="7:21" x14ac:dyDescent="0.25">
      <c r="U74" s="76"/>
    </row>
    <row r="75" spans="7:21" x14ac:dyDescent="0.25">
      <c r="U75" s="76"/>
    </row>
    <row r="76" spans="7:21" x14ac:dyDescent="0.25">
      <c r="U76" s="76"/>
    </row>
    <row r="77" spans="7:21" ht="15.75" thickBot="1" x14ac:dyDescent="0.3">
      <c r="U77" s="76"/>
    </row>
    <row r="78" spans="7:21" ht="60" x14ac:dyDescent="0.25">
      <c r="H78" s="70" t="s">
        <v>8</v>
      </c>
      <c r="I78" s="71" t="s">
        <v>10</v>
      </c>
      <c r="J78" s="71" t="s">
        <v>12</v>
      </c>
      <c r="K78" s="71" t="s">
        <v>14</v>
      </c>
      <c r="L78" s="71" t="s">
        <v>16</v>
      </c>
      <c r="M78" s="71" t="s">
        <v>18</v>
      </c>
      <c r="N78" s="71" t="s">
        <v>20</v>
      </c>
      <c r="O78" s="71" t="s">
        <v>22</v>
      </c>
      <c r="P78" s="71" t="s">
        <v>24</v>
      </c>
      <c r="Q78" s="72" t="s">
        <v>26</v>
      </c>
      <c r="U78" s="76"/>
    </row>
    <row r="79" spans="7:21" ht="19.5" thickBot="1" x14ac:dyDescent="0.3">
      <c r="G79" s="69" t="s">
        <v>145</v>
      </c>
      <c r="H79" s="73">
        <f>+datos!D75</f>
        <v>40</v>
      </c>
      <c r="I79" s="74">
        <f>+datos!E75</f>
        <v>28</v>
      </c>
      <c r="J79" s="74">
        <f>+datos!F75</f>
        <v>29</v>
      </c>
      <c r="K79" s="74">
        <f>+datos!G75</f>
        <v>12</v>
      </c>
      <c r="L79" s="74">
        <f>+datos!H75</f>
        <v>35</v>
      </c>
      <c r="M79" s="74">
        <f>+datos!I75</f>
        <v>37</v>
      </c>
      <c r="N79" s="74">
        <f>+datos!J75</f>
        <v>37</v>
      </c>
      <c r="O79" s="74">
        <f>+datos!K75</f>
        <v>0</v>
      </c>
      <c r="P79" s="74">
        <f>+datos!L75</f>
        <v>13</v>
      </c>
      <c r="Q79" s="75">
        <f>+datos!M75</f>
        <v>15</v>
      </c>
      <c r="U79" s="76"/>
    </row>
    <row r="80" spans="7:21" ht="19.5" thickBot="1" x14ac:dyDescent="0.3">
      <c r="G80" s="69" t="s">
        <v>146</v>
      </c>
      <c r="H80" s="80">
        <f>+datos!D77</f>
        <v>0.95238095238095233</v>
      </c>
      <c r="I80" s="81">
        <f>+datos!E77</f>
        <v>0.66666666666666663</v>
      </c>
      <c r="J80" s="81">
        <f>+datos!F77</f>
        <v>0.69047619047619047</v>
      </c>
      <c r="K80" s="81">
        <f>+datos!G77</f>
        <v>0.2857142857142857</v>
      </c>
      <c r="L80" s="81">
        <f>+datos!H77</f>
        <v>0.83333333333333337</v>
      </c>
      <c r="M80" s="81">
        <f>+datos!I77</f>
        <v>0.88095238095238093</v>
      </c>
      <c r="N80" s="81">
        <f>+datos!J77</f>
        <v>0.88095238095238093</v>
      </c>
      <c r="O80" s="81">
        <f>+datos!K77</f>
        <v>0</v>
      </c>
      <c r="P80" s="81">
        <f>+datos!L77</f>
        <v>0.30952380952380953</v>
      </c>
      <c r="Q80" s="82">
        <f>+datos!M77</f>
        <v>0.35714285714285715</v>
      </c>
      <c r="U80" s="76"/>
    </row>
    <row r="81" spans="1:21" x14ac:dyDescent="0.25">
      <c r="U81" s="76"/>
    </row>
    <row r="82" spans="1:21" x14ac:dyDescent="0.25">
      <c r="U82" s="76"/>
    </row>
    <row r="83" spans="1:21" x14ac:dyDescent="0.25">
      <c r="U83" s="76"/>
    </row>
    <row r="84" spans="1:21" x14ac:dyDescent="0.25">
      <c r="U84" s="76"/>
    </row>
    <row r="85" spans="1:21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1:21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1:21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</sheetData>
  <mergeCells count="2">
    <mergeCell ref="H15:I15"/>
    <mergeCell ref="I25:J25"/>
  </mergeCells>
  <conditionalFormatting sqref="I25:J25">
    <cfRule type="cellIs" dxfId="6" priority="3" operator="equal">
      <formula>$I$22</formula>
    </cfRule>
    <cfRule type="cellIs" dxfId="5" priority="4" operator="equal">
      <formula>$I$21</formula>
    </cfRule>
    <cfRule type="cellIs" dxfId="4" priority="5" operator="equal">
      <formula>$I$20</formula>
    </cfRule>
    <cfRule type="colorScale" priority="6">
      <colorScale>
        <cfvo type="formula" val="$I$20"/>
        <cfvo type="max"/>
        <color rgb="FFFF7128"/>
        <color rgb="FFFFEF9C"/>
      </colorScale>
    </cfRule>
    <cfRule type="cellIs" dxfId="3" priority="7" operator="equal">
      <formula>$I$19</formula>
    </cfRule>
    <cfRule type="cellIs" dxfId="2" priority="8" operator="equal">
      <formula>$I$18</formula>
    </cfRule>
  </conditionalFormatting>
  <conditionalFormatting sqref="H12">
    <cfRule type="cellIs" dxfId="1" priority="2" operator="equal">
      <formula>$W$11</formula>
    </cfRule>
    <cfRule type="cellIs" dxfId="0" priority="1" operator="equal">
      <formula>$W$12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58C280-B2ED-4AB3-BD53-12E0A3E08B8A}">
          <x14:formula1>
            <xm:f>datos!$C$33:$C$74</xm:f>
          </x14:formula1>
          <xm:sqref>I7</xm:sqref>
        </x14:dataValidation>
        <x14:dataValidation type="list" allowBlank="1" showInputMessage="1" showErrorMessage="1" xr:uid="{820201B0-C9F7-4597-977E-BA4CB58EB196}">
          <x14:formula1>
            <xm:f>datos!$R$83:$R$84</xm:f>
          </x14:formula1>
          <xm:sqref>I55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42</vt:i4>
      </vt:variant>
    </vt:vector>
  </HeadingPairs>
  <TitlesOfParts>
    <vt:vector size="44" baseType="lpstr">
      <vt:lpstr>datos</vt:lpstr>
      <vt:lpstr>dashboard</vt:lpstr>
      <vt:lpstr>Alcalá</vt:lpstr>
      <vt:lpstr>Andalucía</vt:lpstr>
      <vt:lpstr>Ansermanuevo</vt:lpstr>
      <vt:lpstr>Argelia</vt:lpstr>
      <vt:lpstr>Bolivar</vt:lpstr>
      <vt:lpstr>Buenaventura</vt:lpstr>
      <vt:lpstr>Bugalagrande</vt:lpstr>
      <vt:lpstr>Caicedonia</vt:lpstr>
      <vt:lpstr>Calima</vt:lpstr>
      <vt:lpstr>Candelaria</vt:lpstr>
      <vt:lpstr>Cartago</vt:lpstr>
      <vt:lpstr>Dagua</vt:lpstr>
      <vt:lpstr>El_Águila</vt:lpstr>
      <vt:lpstr>El_Cairo</vt:lpstr>
      <vt:lpstr>El_Cerrito</vt:lpstr>
      <vt:lpstr>El_Dovio</vt:lpstr>
      <vt:lpstr>Florida</vt:lpstr>
      <vt:lpstr>Ginebra</vt:lpstr>
      <vt:lpstr>Guacarí</vt:lpstr>
      <vt:lpstr>Guadalajara_de_Buga</vt:lpstr>
      <vt:lpstr>Jamundí</vt:lpstr>
      <vt:lpstr>La_cumbre</vt:lpstr>
      <vt:lpstr>La_Unión</vt:lpstr>
      <vt:lpstr>La_Victoria</vt:lpstr>
      <vt:lpstr>Obando</vt:lpstr>
      <vt:lpstr>Palmira</vt:lpstr>
      <vt:lpstr>Pradera</vt:lpstr>
      <vt:lpstr>Restrepo</vt:lpstr>
      <vt:lpstr>Riofrio</vt:lpstr>
      <vt:lpstr>Roldanillo</vt:lpstr>
      <vt:lpstr>San_Pedro</vt:lpstr>
      <vt:lpstr>Santiago_de_Cali</vt:lpstr>
      <vt:lpstr>Sevilla</vt:lpstr>
      <vt:lpstr>Toro</vt:lpstr>
      <vt:lpstr>Trujillo</vt:lpstr>
      <vt:lpstr>Tuluá</vt:lpstr>
      <vt:lpstr>Ulloa</vt:lpstr>
      <vt:lpstr>Versalles</vt:lpstr>
      <vt:lpstr>Vijes</vt:lpstr>
      <vt:lpstr>Yotoco</vt:lpstr>
      <vt:lpstr>Yumbo</vt:lpstr>
      <vt:lpstr>Zarzal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2020-03-02T22:24:47Z</dcterms:modified>
</cp:coreProperties>
</file>