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jparedes\Desktop\"/>
    </mc:Choice>
  </mc:AlternateContent>
  <bookViews>
    <workbookView xWindow="0" yWindow="0" windowWidth="20490" windowHeight="7155"/>
  </bookViews>
  <sheets>
    <sheet name="JUN-DIC"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7" i="1" l="1"/>
  <c r="K5" i="1"/>
  <c r="K6" i="1"/>
  <c r="K9" i="1"/>
  <c r="K10" i="1"/>
  <c r="K13" i="1" l="1"/>
</calcChain>
</file>

<file path=xl/sharedStrings.xml><?xml version="1.0" encoding="utf-8"?>
<sst xmlns="http://schemas.openxmlformats.org/spreadsheetml/2006/main" count="90" uniqueCount="66">
  <si>
    <t>Nombre del Proyecto</t>
  </si>
  <si>
    <t>Meta Plan de Desarrollo</t>
  </si>
  <si>
    <t xml:space="preserve">Tipo de Contrato </t>
  </si>
  <si>
    <t xml:space="preserve">Objeto del Contrato </t>
  </si>
  <si>
    <t>Contratista</t>
  </si>
  <si>
    <t>Fecha de inicio</t>
  </si>
  <si>
    <t xml:space="preserve">Prestación de Servicios </t>
  </si>
  <si>
    <t xml:space="preserve">Numero del Contrato </t>
  </si>
  <si>
    <t>Ana Julieta Paredes López</t>
  </si>
  <si>
    <t>Holmer Arbey Salazar Ruiz</t>
  </si>
  <si>
    <t>Fecha de Terminación</t>
  </si>
  <si>
    <t>Stephanie Restrepo Ospina</t>
  </si>
  <si>
    <t>Andrey Alexis Orozco Porras</t>
  </si>
  <si>
    <t xml:space="preserve">MP 301010709 Sensibilizar 4800 servidores públicos en materia disciplinaria durante el cuatrienio </t>
  </si>
  <si>
    <t>CDP</t>
  </si>
  <si>
    <t>RPC</t>
  </si>
  <si>
    <t>Yeniffer Lerma Marin</t>
  </si>
  <si>
    <t>Diana Sirley Barona Calero</t>
  </si>
  <si>
    <t>Prestar servicios de apoyo a la gestión Departamental requeridos para la realización de las actividades asistenciales propias de la función de la Oficina de Control Disciplinario Interno dentro del marco del proyecto denominado Fortalecimiento Institucional Oficina de Control Disciplinario Interno.</t>
  </si>
  <si>
    <t>Cedula</t>
  </si>
  <si>
    <t xml:space="preserve">Prestar los Servicios Profesionales como Abogado especialista en Derecho Administrativo, en cumplimiento del proyecto de inversión denominado Fortalecimiento Institucional Oficina de Control Disciplinario Interno, que tiene como fin fortalecer desde su perfil, los diferentes asuntos disciplinarios que se adelantan, permitiendo avanzar de manera adecuada y eficaz la labor disciplinaria encomendada a la oficina de Control  Disciplinario  Interno de la Gobernacion del Valle del Cauca. </t>
  </si>
  <si>
    <t xml:space="preserve">Prestar los Servicios Profesionales como Abogada especializada, en cumplimiento del proyecto de inversión denominado Fortalecimiento Institucional Oficina de Control Disciplinario Interno, que tiene como fin fortalecer desde su perfil, los diferentes asuntos disciplinarios que se adelantan, permitiendo avanzar de manera adecuada y eficaz la labor disciplinaria encomendada a la oficina de Control  Disciplinario  Interno de la Gobernacion del Valle del Cauca.  </t>
  </si>
  <si>
    <t>Prestar los Servicios Profesionales como Abogada, en cumplimiento del proyecto de inversión denominado Fortalecimiento Institucional Oficina de Control Disciplinario Interno, que tiene como fin fortalecer desde su perfil, los diferentes asuntos disciplinarios que se adelantan, permitiendo avanzar de manera adecuada y eficaz la labor disciplinaria encomendada a la oficina de Control  Disciplinario  Interno de la Gobernacion del Valle del Cauca.</t>
  </si>
  <si>
    <t>Prestar los servicios de apoyo a la gestión Departamental requeridos para la realización de las actividades asistenciales propias de la función de la Oficina de Control Disciplinario Interno dentro del marco del proyecto denominado Fortalecimiento Institucional Oficina de Control Disciplinario Interno.</t>
  </si>
  <si>
    <t>Valor del Contrato</t>
  </si>
  <si>
    <t xml:space="preserve">Link Secop </t>
  </si>
  <si>
    <t>Fecha Publicación Secop</t>
  </si>
  <si>
    <t xml:space="preserve">Oscar Andres Duran Garrido </t>
  </si>
  <si>
    <t>Total 2019</t>
  </si>
  <si>
    <t>RELACION DE CONTRATOS JUN - DIC DE 2019 - OFICINA DE CONTROL DISCIPLINARIO INTERNO</t>
  </si>
  <si>
    <t>Fundación Social para el desarrollo comunitario FUNDECO</t>
  </si>
  <si>
    <t>900162778-0      14892762</t>
  </si>
  <si>
    <t xml:space="preserve">Valor </t>
  </si>
  <si>
    <t xml:space="preserve">Imprenta Departamental Soluciones Integrales y de las Tecnologias de la Información y Comunicaciones - IMPRETIC´S </t>
  </si>
  <si>
    <t>https://www.contratos.gov.co/consultas/detalleProceso.do?numConstancia=19-12-9540654</t>
  </si>
  <si>
    <t xml:space="preserve"> 13 de Junio de 2019</t>
  </si>
  <si>
    <t>30 de Diciembre de 2019</t>
  </si>
  <si>
    <t>https://www.contratos.gov.co/consultas/detalleProceso.do?numConstancia=19-12-9540165</t>
  </si>
  <si>
    <t xml:space="preserve"> 25 de Junio de 2019</t>
  </si>
  <si>
    <t>https://www.contratos.gov.co/consultas/detalleProceso.do?numConstancia=19-12-9536643</t>
  </si>
  <si>
    <t>1.03 - 3424 Otro si N° 1.03-3424-1</t>
  </si>
  <si>
    <t>13 de Junio de 2019</t>
  </si>
  <si>
    <t>https://www.contratos.gov.co/consultas/detalleProceso.do?numConstancia=19-12-9541032</t>
  </si>
  <si>
    <t>https://www.contratos.gov.co/consultas/detalleProceso.do?numConstancia=19-12-9541370</t>
  </si>
  <si>
    <t>Prestar los servicios Profesionales como Ingeniera Industrial Especialista en Gerencia Financiera en la Oficina de Control Disciplinario Interno en cumplimiento del marco del proyecto de inversión denominado Fortalecimiento Institucional Oficina de Control Disciplinario Interno, que tiene como fin brindar apoyo a la gestión en el desarrollo de las actividades que conduzcan a una adecuada eficiencia y efectividad en la labor desempeñada por la dependencia.</t>
  </si>
  <si>
    <t>https://www.contratos.gov.co/consultas/detalleProceso.do?numConstancia=19-12-9540400</t>
  </si>
  <si>
    <t xml:space="preserve">Prestar los Servicios Profesionales como Abogado Especialista en Derecho Administrativo, en cumplimiento del proyecto de inversión denominado Fortalecimiento Institucional Oficina de Control Disciplinario Interno, que tiene como fin fortalecer desde su perfil, los diferentes asuntos disciplinarios que se adelantan, permitiendo avanzar de manera adecuada y eficaz la labor disciplinaria encomendada a la oficina de Control  Disciplinario  Interno de la Gobernacion del Valle del Cauca. </t>
  </si>
  <si>
    <t>Contrato Interadministrativo</t>
  </si>
  <si>
    <t>1.03-5672</t>
  </si>
  <si>
    <t>1.03-5502</t>
  </si>
  <si>
    <t>5500001267-5500001257</t>
  </si>
  <si>
    <t>https://www.contratos.gov.co/consultas/detalleProceso.do?numConstancia=19-12-9596435</t>
  </si>
  <si>
    <t>1.03-3429 otro si 1.03-3429-1</t>
  </si>
  <si>
    <t>20 de Junio de 2019</t>
  </si>
  <si>
    <t xml:space="preserve">Prestar los servicios profesionales como facilitador en el proceso de sensibilización y fortalecimiento continuo en materia disciplinaria Ley 734 de 2002 y Ley 1474 de 2011 (Estatuto Anticorrupción) a 1200 servidores públicos (Docentes, Directivos Docentes y Personal Administrativo), de las Instituciones Educativas No Certificadas de 10 municipios del Valle del Cauca, reconociendo y difundiendo la participación y compromiso de la oficina de Control Disciplinario Interno de la Gobernación del Valle en materia de prevención de cualquier tipo de falta disciplinaria. </t>
  </si>
  <si>
    <t>30 de Julio de 2019</t>
  </si>
  <si>
    <t>https://www.contratos.gov.co/consultas/detalleProceso.do?numConstancia=19-12-9541647</t>
  </si>
  <si>
    <t>28 de Junio de 2019</t>
  </si>
  <si>
    <t>La Oficina de Control Disciplinario Interno requiere contratar el servicio de diseño, diagramación  e impresión de carpetas tipo expediente 2 caras (2.200), separadores (3.500) y plegables (2.000), necesarios para desarrollar y fortalecer las actividades que demanda los proceso disciplinarios que se adelantan por la Oficina de Control Disciplinario Interno de la Gobernación del Valle del Cauca.</t>
  </si>
  <si>
    <t>5600002259  - 5600002260</t>
  </si>
  <si>
    <t>https://www.contratos.gov.co/consultas/detalleProceso.do?numConstancia=19-12-9594312</t>
  </si>
  <si>
    <t>1.03 - 3423</t>
  </si>
  <si>
    <t>1.03 - 3425</t>
  </si>
  <si>
    <t>1.03 - 3426</t>
  </si>
  <si>
    <t>1.03 - 3427</t>
  </si>
  <si>
    <t>1.03 - 3428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</si>
</sst>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 #,##0.00_);_(&quot;$&quot;\ * \(#,##0.00\);_(&quot;$&quot;\ * &quot;-&quot;??_);_(@_)"/>
    <numFmt numFmtId="166" formatCode="dd/mm/yy;@"/>
    <numFmt numFmtId="167" formatCode="_(&quot;$&quot;\ * #,##0_);_(&quot;$&quot;\ * \(#,##0\);_(&quot;$&quot;\ * &quot;-&quot;??_);_(@_)"/>
  </numFmts>
  <fonts count="10"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78">
    <xf numFmtId="0" fontId="0" fillId="0" borderId="0" xfId="0"/>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1" xfId="0" applyFont="1" applyBorder="1" applyAlignment="1">
      <alignment vertical="center"/>
    </xf>
    <xf numFmtId="0" fontId="3" fillId="0" borderId="11" xfId="0" applyFont="1" applyBorder="1" applyAlignment="1">
      <alignment wrapText="1"/>
    </xf>
    <xf numFmtId="0" fontId="4" fillId="0" borderId="1" xfId="0" applyFont="1" applyBorder="1" applyAlignment="1">
      <alignment horizontal="left" vertical="center" wrapText="1"/>
    </xf>
    <xf numFmtId="0" fontId="3" fillId="0" borderId="11" xfId="0" applyFont="1" applyBorder="1" applyAlignment="1">
      <alignment horizontal="center" vertical="center" wrapText="1"/>
    </xf>
    <xf numFmtId="0" fontId="3" fillId="0" borderId="3" xfId="0" applyFont="1" applyFill="1" applyBorder="1" applyAlignment="1">
      <alignment horizontal="center" vertical="center"/>
    </xf>
    <xf numFmtId="0" fontId="0" fillId="2" borderId="6" xfId="0" applyFill="1" applyBorder="1"/>
    <xf numFmtId="0" fontId="0" fillId="0" borderId="0" xfId="0" applyFill="1"/>
    <xf numFmtId="0" fontId="3" fillId="0" borderId="3" xfId="0" applyFont="1" applyFill="1" applyBorder="1" applyAlignment="1">
      <alignment horizontal="left" vertical="center" wrapText="1"/>
    </xf>
    <xf numFmtId="0" fontId="0" fillId="0" borderId="0" xfId="0" applyAlignment="1">
      <alignment horizontal="center"/>
    </xf>
    <xf numFmtId="0" fontId="6" fillId="0" borderId="0" xfId="0" applyFont="1"/>
    <xf numFmtId="0" fontId="3" fillId="0"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164" fontId="7" fillId="2" borderId="6" xfId="1" applyFont="1" applyFill="1" applyBorder="1"/>
    <xf numFmtId="164" fontId="5" fillId="0" borderId="0" xfId="1" applyFont="1"/>
    <xf numFmtId="0" fontId="2" fillId="2" borderId="10" xfId="0" applyFont="1" applyFill="1" applyBorder="1" applyAlignment="1">
      <alignment horizontal="center" vertical="center" wrapText="1"/>
    </xf>
    <xf numFmtId="164" fontId="1" fillId="0" borderId="3" xfId="1" applyFont="1" applyFill="1" applyBorder="1" applyAlignment="1">
      <alignment horizontal="center" vertical="center"/>
    </xf>
    <xf numFmtId="164" fontId="1" fillId="0" borderId="1" xfId="1" applyFont="1" applyBorder="1" applyAlignment="1">
      <alignment horizontal="center" vertical="center"/>
    </xf>
    <xf numFmtId="164" fontId="1" fillId="0" borderId="1" xfId="1" applyFont="1" applyBorder="1" applyAlignment="1">
      <alignment vertical="center"/>
    </xf>
    <xf numFmtId="44" fontId="0" fillId="0" borderId="0" xfId="0" applyNumberFormat="1"/>
    <xf numFmtId="14" fontId="0" fillId="0" borderId="0" xfId="0" applyNumberFormat="1" applyFill="1"/>
    <xf numFmtId="0" fontId="0" fillId="0" borderId="0" xfId="0" applyAlignment="1">
      <alignment vertical="center"/>
    </xf>
    <xf numFmtId="0" fontId="2" fillId="2" borderId="1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64" fontId="8" fillId="0" borderId="1" xfId="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3" fillId="0" borderId="3" xfId="0" applyFont="1" applyBorder="1" applyAlignment="1">
      <alignment horizontal="left" vertical="center" wrapText="1"/>
    </xf>
    <xf numFmtId="0" fontId="2" fillId="2" borderId="13"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2" borderId="15" xfId="0" applyFill="1" applyBorder="1"/>
    <xf numFmtId="0" fontId="3" fillId="0" borderId="3" xfId="0" applyFont="1" applyBorder="1" applyAlignment="1">
      <alignment horizontal="center" vertical="center" wrapText="1"/>
    </xf>
    <xf numFmtId="164" fontId="0" fillId="0" borderId="3" xfId="1" applyFont="1" applyBorder="1" applyAlignment="1">
      <alignment vertical="center"/>
    </xf>
    <xf numFmtId="0" fontId="4" fillId="0" borderId="3" xfId="0" applyFont="1" applyFill="1" applyBorder="1" applyAlignment="1">
      <alignment horizontal="center" vertical="center"/>
    </xf>
    <xf numFmtId="166" fontId="3" fillId="0" borderId="1" xfId="0" applyNumberFormat="1" applyFont="1" applyFill="1" applyBorder="1" applyAlignment="1">
      <alignment horizontal="center" vertical="center" wrapText="1"/>
    </xf>
    <xf numFmtId="166" fontId="3" fillId="0" borderId="11" xfId="0" applyNumberFormat="1" applyFont="1" applyBorder="1" applyAlignment="1">
      <alignment horizontal="center" vertical="center" wrapText="1"/>
    </xf>
    <xf numFmtId="166" fontId="3" fillId="0" borderId="3" xfId="0" applyNumberFormat="1" applyFont="1" applyBorder="1" applyAlignment="1">
      <alignment horizontal="center" vertical="center"/>
    </xf>
    <xf numFmtId="0" fontId="9" fillId="0" borderId="2" xfId="2" applyFill="1" applyBorder="1" applyAlignment="1">
      <alignment vertical="center"/>
    </xf>
    <xf numFmtId="0" fontId="9" fillId="0" borderId="4" xfId="2" applyBorder="1" applyAlignment="1">
      <alignment vertical="center"/>
    </xf>
    <xf numFmtId="164" fontId="0" fillId="0" borderId="1" xfId="1" applyFont="1" applyBorder="1" applyAlignment="1">
      <alignment vertical="center"/>
    </xf>
    <xf numFmtId="0" fontId="9" fillId="0" borderId="2" xfId="2" applyBorder="1" applyAlignment="1">
      <alignment vertical="center"/>
    </xf>
    <xf numFmtId="0" fontId="3" fillId="0" borderId="11" xfId="0" applyFont="1" applyFill="1" applyBorder="1" applyAlignment="1">
      <alignment vertical="center" wrapText="1"/>
    </xf>
    <xf numFmtId="0" fontId="2" fillId="2" borderId="6" xfId="0" applyFont="1" applyFill="1" applyBorder="1" applyAlignment="1">
      <alignment vertical="center" wrapText="1"/>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vertical="center" wrapText="1"/>
    </xf>
    <xf numFmtId="0" fontId="3" fillId="0" borderId="8" xfId="0" applyFont="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wrapText="1"/>
    </xf>
    <xf numFmtId="0" fontId="9" fillId="0" borderId="12" xfId="2" applyBorder="1" applyAlignment="1">
      <alignment vertical="center"/>
    </xf>
    <xf numFmtId="167" fontId="3" fillId="0" borderId="3" xfId="1" applyNumberFormat="1" applyFont="1" applyBorder="1" applyAlignment="1">
      <alignment horizontal="center" vertical="center"/>
    </xf>
    <xf numFmtId="14" fontId="3" fillId="0" borderId="3" xfId="0" applyNumberFormat="1" applyFont="1" applyFill="1" applyBorder="1" applyAlignment="1">
      <alignment horizontal="center" vertical="center"/>
    </xf>
    <xf numFmtId="164" fontId="1" fillId="0" borderId="11" xfId="1" applyFont="1" applyBorder="1" applyAlignment="1">
      <alignment vertical="center"/>
    </xf>
    <xf numFmtId="0" fontId="4" fillId="0" borderId="1" xfId="0" applyFont="1" applyBorder="1" applyAlignment="1">
      <alignment horizontal="center" vertical="center" wrapText="1"/>
    </xf>
    <xf numFmtId="0" fontId="9" fillId="0" borderId="0" xfId="2" applyAlignment="1">
      <alignment vertical="center"/>
    </xf>
    <xf numFmtId="14" fontId="6" fillId="0" borderId="0" xfId="0" applyNumberFormat="1" applyFont="1" applyAlignment="1">
      <alignment horizontal="center" vertical="center"/>
    </xf>
    <xf numFmtId="0" fontId="2" fillId="2" borderId="10" xfId="0" applyFont="1" applyFill="1" applyBorder="1" applyAlignment="1">
      <alignment horizontal="center" wrapText="1"/>
    </xf>
    <xf numFmtId="0" fontId="2" fillId="2" borderId="9" xfId="0" applyFont="1" applyFill="1" applyBorder="1" applyAlignment="1">
      <alignment horizontal="center" wrapText="1"/>
    </xf>
    <xf numFmtId="0" fontId="2" fillId="2" borderId="13" xfId="0" applyFont="1" applyFill="1" applyBorder="1" applyAlignment="1">
      <alignment horizontal="center" wrapText="1"/>
    </xf>
    <xf numFmtId="0" fontId="3" fillId="0" borderId="7"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541647" TargetMode="External"/><Relationship Id="rId3" Type="http://schemas.openxmlformats.org/officeDocument/2006/relationships/hyperlink" Target="https://www.contratos.gov.co/consultas/detalleProceso.do?numConstancia=19-12-9540400" TargetMode="External"/><Relationship Id="rId7" Type="http://schemas.openxmlformats.org/officeDocument/2006/relationships/hyperlink" Target="https://www.contratos.gov.co/consultas/detalleProceso.do?numConstancia=19-12-9541370" TargetMode="External"/><Relationship Id="rId2" Type="http://schemas.openxmlformats.org/officeDocument/2006/relationships/hyperlink" Target="https://www.contratos.gov.co/consultas/detalleProceso.do?numConstancia=19-12-9596435" TargetMode="External"/><Relationship Id="rId1" Type="http://schemas.openxmlformats.org/officeDocument/2006/relationships/hyperlink" Target="https://www.contratos.gov.co/consultas/detalleProceso.do?numConstancia=19-12-9540654" TargetMode="External"/><Relationship Id="rId6" Type="http://schemas.openxmlformats.org/officeDocument/2006/relationships/hyperlink" Target="https://www.contratos.gov.co/consultas/detalleProceso.do?numConstancia=19-12-9541032" TargetMode="External"/><Relationship Id="rId5" Type="http://schemas.openxmlformats.org/officeDocument/2006/relationships/hyperlink" Target="https://www.contratos.gov.co/consultas/detalleProceso.do?numConstancia=19-12-9540165" TargetMode="External"/><Relationship Id="rId10" Type="http://schemas.openxmlformats.org/officeDocument/2006/relationships/printerSettings" Target="../printerSettings/printerSettings1.bin"/><Relationship Id="rId4" Type="http://schemas.openxmlformats.org/officeDocument/2006/relationships/hyperlink" Target="https://www.contratos.gov.co/consultas/detalleProceso.do?numConstancia=19-12-9536643" TargetMode="External"/><Relationship Id="rId9" Type="http://schemas.openxmlformats.org/officeDocument/2006/relationships/hyperlink" Target="https://www.contratos.gov.co/consultas/detalleProceso.do?numConstancia=19-12-95943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tabSelected="1" topLeftCell="B1" zoomScale="80" zoomScaleNormal="80" workbookViewId="0">
      <selection activeCell="H31" sqref="H31"/>
    </sheetView>
  </sheetViews>
  <sheetFormatPr baseColWidth="10" defaultRowHeight="15" x14ac:dyDescent="0.25"/>
  <cols>
    <col min="2" max="2" width="22.28515625" bestFit="1" customWidth="1"/>
    <col min="3" max="3" width="24.85546875" bestFit="1" customWidth="1"/>
    <col min="4" max="4" width="14.5703125" customWidth="1"/>
    <col min="5" max="5" width="48.5703125" customWidth="1"/>
    <col min="6" max="6" width="18" customWidth="1"/>
    <col min="7" max="7" width="14.7109375" customWidth="1"/>
    <col min="8" max="8" width="16.85546875" style="15" customWidth="1"/>
    <col min="9" max="9" width="13.85546875" customWidth="1"/>
    <col min="10" max="10" width="14.42578125" customWidth="1"/>
    <col min="11" max="11" width="18.140625" customWidth="1"/>
    <col min="12" max="12" width="17.85546875" bestFit="1" customWidth="1"/>
    <col min="13" max="13" width="14.85546875" customWidth="1"/>
    <col min="14" max="14" width="15.85546875" style="16" customWidth="1"/>
    <col min="15" max="15" width="89" style="29" customWidth="1"/>
  </cols>
  <sheetData>
    <row r="1" spans="2:21" ht="15.75" thickBot="1" x14ac:dyDescent="0.3"/>
    <row r="2" spans="2:21" ht="26.25" customHeight="1" thickBot="1" x14ac:dyDescent="0.3">
      <c r="B2" s="75" t="s">
        <v>29</v>
      </c>
      <c r="C2" s="76"/>
      <c r="D2" s="76"/>
      <c r="E2" s="76"/>
      <c r="F2" s="76"/>
      <c r="G2" s="76"/>
      <c r="H2" s="76"/>
      <c r="I2" s="76"/>
      <c r="J2" s="76"/>
      <c r="K2" s="76"/>
      <c r="L2" s="76"/>
      <c r="M2" s="76"/>
      <c r="N2" s="76"/>
      <c r="O2" s="77"/>
    </row>
    <row r="3" spans="2:21" ht="15.75" thickBot="1" x14ac:dyDescent="0.3"/>
    <row r="4" spans="2:21" ht="47.25" customHeight="1" thickBot="1" x14ac:dyDescent="0.3">
      <c r="B4" s="3" t="s">
        <v>0</v>
      </c>
      <c r="C4" s="4" t="s">
        <v>1</v>
      </c>
      <c r="D4" s="18" t="s">
        <v>2</v>
      </c>
      <c r="E4" s="4" t="s">
        <v>3</v>
      </c>
      <c r="F4" s="4" t="s">
        <v>4</v>
      </c>
      <c r="G4" s="4" t="s">
        <v>19</v>
      </c>
      <c r="H4" s="18" t="s">
        <v>7</v>
      </c>
      <c r="I4" s="23" t="s">
        <v>5</v>
      </c>
      <c r="J4" s="20" t="s">
        <v>10</v>
      </c>
      <c r="K4" s="18" t="s">
        <v>24</v>
      </c>
      <c r="L4" s="4" t="s">
        <v>14</v>
      </c>
      <c r="M4" s="4" t="s">
        <v>15</v>
      </c>
      <c r="N4" s="37" t="s">
        <v>26</v>
      </c>
      <c r="O4" s="30" t="s">
        <v>25</v>
      </c>
    </row>
    <row r="5" spans="2:21" s="13" customFormat="1" ht="138" customHeight="1" x14ac:dyDescent="0.25">
      <c r="B5" s="58"/>
      <c r="C5" s="57"/>
      <c r="D5" s="6" t="s">
        <v>6</v>
      </c>
      <c r="E5" s="9" t="s">
        <v>18</v>
      </c>
      <c r="F5" s="6" t="s">
        <v>9</v>
      </c>
      <c r="G5" s="1">
        <v>16782461</v>
      </c>
      <c r="H5" s="6" t="s">
        <v>61</v>
      </c>
      <c r="I5" s="40" t="s">
        <v>35</v>
      </c>
      <c r="J5" s="19" t="s">
        <v>36</v>
      </c>
      <c r="K5" s="33">
        <f>2350000*7</f>
        <v>16450000</v>
      </c>
      <c r="L5" s="1">
        <v>5500000890</v>
      </c>
      <c r="M5" s="1">
        <v>5600001517</v>
      </c>
      <c r="N5" s="43">
        <v>43630</v>
      </c>
      <c r="O5" s="46" t="s">
        <v>37</v>
      </c>
    </row>
    <row r="6" spans="2:21" s="13" customFormat="1" ht="123" customHeight="1" x14ac:dyDescent="0.25">
      <c r="B6" s="61"/>
      <c r="C6" s="62"/>
      <c r="D6" s="6" t="s">
        <v>6</v>
      </c>
      <c r="E6" s="36" t="s">
        <v>23</v>
      </c>
      <c r="F6" s="6" t="s">
        <v>17</v>
      </c>
      <c r="G6" s="1">
        <v>29543773</v>
      </c>
      <c r="H6" s="6" t="s">
        <v>40</v>
      </c>
      <c r="I6" s="40" t="s">
        <v>38</v>
      </c>
      <c r="J6" s="6" t="s">
        <v>36</v>
      </c>
      <c r="K6" s="26">
        <f>2800000*7</f>
        <v>19600000</v>
      </c>
      <c r="L6" s="1">
        <v>5500000890</v>
      </c>
      <c r="M6" s="1">
        <v>5600002270</v>
      </c>
      <c r="N6" s="43">
        <v>43629</v>
      </c>
      <c r="O6" s="46" t="s">
        <v>39</v>
      </c>
    </row>
    <row r="7" spans="2:21" s="13" customFormat="1" ht="191.25" customHeight="1" x14ac:dyDescent="0.25">
      <c r="B7" s="59"/>
      <c r="C7" s="60"/>
      <c r="D7" s="6" t="s">
        <v>6</v>
      </c>
      <c r="E7" s="35" t="s">
        <v>20</v>
      </c>
      <c r="F7" s="35" t="s">
        <v>27</v>
      </c>
      <c r="G7" s="34">
        <v>6321514</v>
      </c>
      <c r="H7" s="34" t="s">
        <v>62</v>
      </c>
      <c r="I7" s="40" t="s">
        <v>41</v>
      </c>
      <c r="J7" s="63" t="s">
        <v>36</v>
      </c>
      <c r="K7" s="48">
        <f>4400000*7</f>
        <v>30800000</v>
      </c>
      <c r="L7" s="34">
        <v>5500000891</v>
      </c>
      <c r="M7" s="1">
        <v>5600001491</v>
      </c>
      <c r="N7" s="43">
        <v>43630</v>
      </c>
      <c r="O7" s="49" t="s">
        <v>42</v>
      </c>
    </row>
    <row r="8" spans="2:21" s="13" customFormat="1" ht="173.25" x14ac:dyDescent="0.25">
      <c r="B8" s="59"/>
      <c r="C8" s="60"/>
      <c r="D8" s="17" t="s">
        <v>6</v>
      </c>
      <c r="E8" s="14" t="s">
        <v>21</v>
      </c>
      <c r="F8" s="17" t="s">
        <v>11</v>
      </c>
      <c r="G8" s="11">
        <v>1113593390</v>
      </c>
      <c r="H8" s="11" t="s">
        <v>63</v>
      </c>
      <c r="I8" s="40" t="s">
        <v>35</v>
      </c>
      <c r="J8" s="40" t="s">
        <v>36</v>
      </c>
      <c r="K8" s="24">
        <f>4400000*7</f>
        <v>30800000</v>
      </c>
      <c r="L8" s="11">
        <v>5500000891</v>
      </c>
      <c r="M8" s="38">
        <v>5600001494</v>
      </c>
      <c r="N8" s="43">
        <v>43630</v>
      </c>
      <c r="O8" s="46" t="s">
        <v>43</v>
      </c>
    </row>
    <row r="9" spans="2:21" s="13" customFormat="1" ht="183" customHeight="1" x14ac:dyDescent="0.25">
      <c r="B9" s="31"/>
      <c r="C9" s="32"/>
      <c r="D9" s="6" t="s">
        <v>6</v>
      </c>
      <c r="E9" s="5" t="s">
        <v>44</v>
      </c>
      <c r="F9" s="6" t="s">
        <v>8</v>
      </c>
      <c r="G9" s="1">
        <v>66725154</v>
      </c>
      <c r="H9" s="1" t="s">
        <v>64</v>
      </c>
      <c r="I9" s="40" t="s">
        <v>41</v>
      </c>
      <c r="J9" s="19" t="s">
        <v>36</v>
      </c>
      <c r="K9" s="25">
        <f>4200000*7</f>
        <v>29400000</v>
      </c>
      <c r="L9" s="2">
        <v>5500000891</v>
      </c>
      <c r="M9" s="1">
        <v>5600001493</v>
      </c>
      <c r="N9" s="43">
        <v>43630</v>
      </c>
      <c r="O9" s="46" t="s">
        <v>45</v>
      </c>
    </row>
    <row r="10" spans="2:21" ht="193.5" customHeight="1" x14ac:dyDescent="0.25">
      <c r="B10" s="31"/>
      <c r="C10" s="32"/>
      <c r="D10" s="40" t="s">
        <v>6</v>
      </c>
      <c r="E10" s="36" t="s">
        <v>46</v>
      </c>
      <c r="F10" s="40" t="s">
        <v>12</v>
      </c>
      <c r="G10" s="2">
        <v>6321599</v>
      </c>
      <c r="H10" s="2" t="s">
        <v>65</v>
      </c>
      <c r="I10" s="40" t="s">
        <v>35</v>
      </c>
      <c r="J10" s="40" t="s">
        <v>36</v>
      </c>
      <c r="K10" s="41">
        <f>5100000*7</f>
        <v>35700000</v>
      </c>
      <c r="L10" s="2">
        <v>5500000891</v>
      </c>
      <c r="M10" s="42">
        <v>5600001492</v>
      </c>
      <c r="N10" s="45">
        <v>43630</v>
      </c>
      <c r="O10" s="47" t="s">
        <v>34</v>
      </c>
    </row>
    <row r="11" spans="2:21" s="13" customFormat="1" ht="177.75" customHeight="1" x14ac:dyDescent="0.25">
      <c r="B11" s="74"/>
      <c r="C11" s="56"/>
      <c r="D11" s="6" t="s">
        <v>6</v>
      </c>
      <c r="E11" s="36" t="s">
        <v>22</v>
      </c>
      <c r="F11" s="6" t="s">
        <v>16</v>
      </c>
      <c r="G11" s="1">
        <v>1114453320</v>
      </c>
      <c r="H11" s="1" t="s">
        <v>49</v>
      </c>
      <c r="I11" s="40" t="s">
        <v>53</v>
      </c>
      <c r="J11" s="6" t="s">
        <v>36</v>
      </c>
      <c r="K11" s="26">
        <v>26957775</v>
      </c>
      <c r="L11" s="68" t="s">
        <v>50</v>
      </c>
      <c r="M11" s="6" t="s">
        <v>59</v>
      </c>
      <c r="N11" s="43">
        <v>43642</v>
      </c>
      <c r="O11" s="46" t="s">
        <v>51</v>
      </c>
      <c r="U11" s="28"/>
    </row>
    <row r="12" spans="2:21" ht="211.5" customHeight="1" thickBot="1" x14ac:dyDescent="0.3">
      <c r="B12" s="74"/>
      <c r="C12" s="10" t="s">
        <v>13</v>
      </c>
      <c r="D12" s="10" t="s">
        <v>6</v>
      </c>
      <c r="E12" s="8" t="s">
        <v>54</v>
      </c>
      <c r="F12" s="10" t="s">
        <v>30</v>
      </c>
      <c r="G12" s="10" t="s">
        <v>31</v>
      </c>
      <c r="H12" s="10" t="s">
        <v>52</v>
      </c>
      <c r="I12" s="50" t="s">
        <v>57</v>
      </c>
      <c r="J12" s="10" t="s">
        <v>55</v>
      </c>
      <c r="K12" s="67">
        <v>40000000</v>
      </c>
      <c r="L12" s="7">
        <v>3500006258</v>
      </c>
      <c r="M12" s="7">
        <v>4500031290</v>
      </c>
      <c r="N12" s="44">
        <v>43630</v>
      </c>
      <c r="O12" s="64" t="s">
        <v>56</v>
      </c>
    </row>
    <row r="13" spans="2:21" ht="16.5" thickBot="1" x14ac:dyDescent="0.3">
      <c r="B13" s="3" t="s">
        <v>28</v>
      </c>
      <c r="C13" s="71"/>
      <c r="D13" s="72"/>
      <c r="E13" s="72"/>
      <c r="F13" s="72"/>
      <c r="G13" s="72"/>
      <c r="H13" s="72"/>
      <c r="I13" s="72"/>
      <c r="J13" s="73"/>
      <c r="K13" s="21">
        <f>SUM(K5:K12)</f>
        <v>229707775</v>
      </c>
      <c r="L13" s="12"/>
      <c r="M13" s="12"/>
      <c r="N13" s="12"/>
      <c r="O13" s="39"/>
    </row>
    <row r="15" spans="2:21" x14ac:dyDescent="0.25">
      <c r="K15" s="22"/>
      <c r="L15" s="27"/>
    </row>
    <row r="16" spans="2:21" ht="15.75" thickBot="1" x14ac:dyDescent="0.3">
      <c r="L16" s="27"/>
    </row>
    <row r="17" spans="4:15" ht="32.25" thickBot="1" x14ac:dyDescent="0.3">
      <c r="D17" s="18" t="s">
        <v>2</v>
      </c>
      <c r="E17" s="4" t="s">
        <v>3</v>
      </c>
      <c r="F17" s="4" t="s">
        <v>4</v>
      </c>
      <c r="G17" s="51" t="s">
        <v>7</v>
      </c>
      <c r="H17" s="52" t="s">
        <v>5</v>
      </c>
      <c r="I17" s="20" t="s">
        <v>10</v>
      </c>
      <c r="J17" s="4" t="s">
        <v>32</v>
      </c>
      <c r="K17" s="4" t="s">
        <v>14</v>
      </c>
      <c r="L17" s="53" t="s">
        <v>15</v>
      </c>
    </row>
    <row r="18" spans="4:15" ht="165.75" customHeight="1" x14ac:dyDescent="0.25">
      <c r="D18" s="55" t="s">
        <v>47</v>
      </c>
      <c r="E18" s="36" t="s">
        <v>58</v>
      </c>
      <c r="F18" s="40" t="s">
        <v>33</v>
      </c>
      <c r="G18" s="40" t="s">
        <v>48</v>
      </c>
      <c r="H18" s="66">
        <v>43641</v>
      </c>
      <c r="I18" s="66">
        <v>43668</v>
      </c>
      <c r="J18" s="65">
        <v>2999395</v>
      </c>
      <c r="K18" s="2">
        <v>3700001875</v>
      </c>
      <c r="L18" s="54">
        <v>4500031185</v>
      </c>
      <c r="N18" s="70">
        <v>43642</v>
      </c>
      <c r="O18" s="69" t="s">
        <v>60</v>
      </c>
    </row>
  </sheetData>
  <mergeCells count="3">
    <mergeCell ref="C13:J13"/>
    <mergeCell ref="B11:B12"/>
    <mergeCell ref="B2:O2"/>
  </mergeCells>
  <hyperlinks>
    <hyperlink ref="O10" r:id="rId1"/>
    <hyperlink ref="O11" r:id="rId2"/>
    <hyperlink ref="O9" r:id="rId3"/>
    <hyperlink ref="O6" r:id="rId4"/>
    <hyperlink ref="O5" r:id="rId5"/>
    <hyperlink ref="O7" r:id="rId6"/>
    <hyperlink ref="O8" r:id="rId7"/>
    <hyperlink ref="O12" r:id="rId8"/>
    <hyperlink ref="O18" r:id="rId9"/>
  </hyperlinks>
  <pageMargins left="0.70866141732283472" right="0.70866141732283472" top="0.74803149606299213" bottom="0.74803149606299213" header="0.31496062992125984" footer="0.31496062992125984"/>
  <pageSetup paperSize="41" scale="60"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JUN-DIC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dc:creator>
  <cp:lastModifiedBy>Ana Julieta Paredes Lopez</cp:lastModifiedBy>
  <cp:lastPrinted>2019-05-24T15:06:20Z</cp:lastPrinted>
  <dcterms:created xsi:type="dcterms:W3CDTF">2017-06-05T20:36:43Z</dcterms:created>
  <dcterms:modified xsi:type="dcterms:W3CDTF">2019-08-27T19:11:08Z</dcterms:modified>
</cp:coreProperties>
</file>