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PC\Aseguramiento\SFTP\062020\"/>
    </mc:Choice>
  </mc:AlternateContent>
  <bookViews>
    <workbookView xWindow="-120" yWindow="-120" windowWidth="20730" windowHeight="11160"/>
  </bookViews>
  <sheets>
    <sheet name="Población_30062020" sheetId="1" r:id="rId1"/>
  </sheets>
  <definedNames>
    <definedName name="_xlnm._FilterDatabase" localSheetId="0" hidden="1">Población_30062020!$A$13:$R$58</definedName>
    <definedName name="_xlnm.Print_Area" localSheetId="0">Población_30062020!$A$1:$R$61</definedName>
    <definedName name="_xlnm.Print_Titles" localSheetId="0">Población_30062020!$1:$13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6" i="1"/>
  <c r="D27" i="1"/>
  <c r="D28" i="1"/>
  <c r="D29" i="1"/>
  <c r="D33" i="1"/>
  <c r="D34" i="1"/>
  <c r="D35" i="1"/>
  <c r="D36" i="1"/>
  <c r="D41" i="1"/>
  <c r="D42" i="1"/>
  <c r="D43" i="1"/>
  <c r="D45" i="1"/>
  <c r="D49" i="1"/>
  <c r="D51" i="1"/>
  <c r="D52" i="1"/>
  <c r="D53" i="1"/>
  <c r="D55" i="1"/>
  <c r="C56" i="1"/>
  <c r="D14" i="1" s="1"/>
  <c r="D56" i="1"/>
  <c r="D50" i="1" l="1"/>
  <c r="D44" i="1"/>
  <c r="D37" i="1"/>
  <c r="D25" i="1"/>
  <c r="D17" i="1"/>
  <c r="D48" i="1"/>
  <c r="D40" i="1"/>
  <c r="D32" i="1"/>
  <c r="D24" i="1"/>
  <c r="D16" i="1"/>
  <c r="D47" i="1"/>
  <c r="D39" i="1"/>
  <c r="D31" i="1"/>
  <c r="D23" i="1"/>
  <c r="D15" i="1"/>
  <c r="D54" i="1"/>
  <c r="D46" i="1"/>
  <c r="D38" i="1"/>
  <c r="D30" i="1"/>
  <c r="D22" i="1"/>
  <c r="A56" i="1" l="1"/>
</calcChain>
</file>

<file path=xl/sharedStrings.xml><?xml version="1.0" encoding="utf-8"?>
<sst xmlns="http://schemas.openxmlformats.org/spreadsheetml/2006/main" count="137" uniqueCount="124">
  <si>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</si>
  <si>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</si>
  <si>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</si>
  <si>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</si>
  <si>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</si>
  <si>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</si>
  <si>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</si>
  <si>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</si>
  <si>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</si>
  <si>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Argelia</t>
  </si>
  <si>
    <t>76100</t>
  </si>
  <si>
    <t>Bolívar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</si>
  <si>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</si>
  <si>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</si>
  <si>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</si>
  <si>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</si>
  <si>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</si>
  <si>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</si>
  <si>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</si>
  <si>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</si>
  <si>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</si>
  <si>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</si>
  <si>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Candelaria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</si>
  <si>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</si>
  <si>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</si>
  <si>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</si>
  <si>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</si>
  <si>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</si>
  <si>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</si>
  <si>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</si>
  <si>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</si>
  <si>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</si>
  <si>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</si>
  <si>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</si>
  <si>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</si>
  <si>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</si>
  <si>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</si>
  <si>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</si>
  <si>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</si>
  <si>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</si>
  <si>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</si>
  <si>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</si>
  <si>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</si>
  <si>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</si>
  <si>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</si>
  <si>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</si>
  <si>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La Unión</t>
  </si>
  <si>
    <t>76403</t>
  </si>
  <si>
    <t>La Victoria</t>
  </si>
  <si>
    <t>76497</t>
  </si>
  <si>
    <t>Obando</t>
  </si>
  <si>
    <t>76520</t>
  </si>
  <si>
    <t>Palmira</t>
  </si>
  <si>
    <t>76563</t>
  </si>
  <si>
    <t>Pradera</t>
  </si>
  <si>
    <t>76606</t>
  </si>
  <si>
    <t>Restrepo</t>
  </si>
  <si>
    <t>76616</t>
  </si>
  <si>
    <t>Riofrío</t>
  </si>
  <si>
    <t>76622</t>
  </si>
  <si>
    <t>Roldanillo</t>
  </si>
  <si>
    <t>76670</t>
  </si>
  <si>
    <t>San Pedro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</si>
  <si>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</si>
  <si>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</si>
  <si>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</si>
  <si>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</si>
  <si>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</si>
  <si>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</si>
  <si>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</si>
  <si>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</si>
  <si>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</si>
  <si>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</si>
  <si>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</si>
  <si>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</si>
  <si>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</si>
  <si>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</si>
  <si>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</si>
  <si>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</si>
  <si>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</si>
  <si>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</si>
  <si>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</si>
  <si>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</si>
  <si>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TOTAL</t>
  </si>
  <si>
    <t>DATOS DEL MUNICIPIO</t>
  </si>
  <si>
    <t>Código</t>
  </si>
  <si>
    <t>Nombre</t>
  </si>
  <si>
    <t xml:space="preserve">COBERTURA TOTAL </t>
  </si>
  <si>
    <t>Buga</t>
  </si>
  <si>
    <t>POBLACION POBRE NO ASEGURADA  -PPNA-</t>
  </si>
  <si>
    <t>Cobertura</t>
  </si>
  <si>
    <t>Porcentaje</t>
  </si>
  <si>
    <t xml:space="preserve"> </t>
  </si>
  <si>
    <t>CÓDIGO</t>
  </si>
  <si>
    <t>VERSIÓN</t>
  </si>
  <si>
    <t>FECHA</t>
  </si>
  <si>
    <t>PÁGINA</t>
  </si>
  <si>
    <t>Departamento del Valle del Cauca</t>
  </si>
  <si>
    <t>Gobernación</t>
  </si>
  <si>
    <t>FO-SP-M3-P6-01-04</t>
  </si>
  <si>
    <t>COBERTURA DE AFILIACIÓN AL SGSSS</t>
  </si>
  <si>
    <t>DETALLE ESTADÍSTICO MENSUAL DE LA POBLACIÓN DEL DEPARTAMENTO DEL VALLE DEL CAUCA</t>
  </si>
  <si>
    <t>URBANO</t>
  </si>
  <si>
    <t>RURAL</t>
  </si>
  <si>
    <t>General</t>
  </si>
  <si>
    <t>COBERTURA RÉGIMEN SUBSIDIADO</t>
  </si>
  <si>
    <t>COBERT. RÉG. EXCEPCIÓN</t>
  </si>
  <si>
    <t>COB. RÉG. CONTRIBUTIVO</t>
  </si>
  <si>
    <t>POBLACION SIN ASEGURAR - SIN COBERTURA</t>
  </si>
  <si>
    <t>SUBSIDIADO NORMAL</t>
  </si>
  <si>
    <t>SUBSIDIADO MOVILIDAD</t>
  </si>
  <si>
    <t>CONTRIBUTIVO NORMAL</t>
  </si>
  <si>
    <t>CONTRIBUTIVO MOVILIDAD</t>
  </si>
  <si>
    <t>01</t>
  </si>
  <si>
    <r>
      <t xml:space="preserve">CENSO DANE </t>
    </r>
    <r>
      <rPr>
        <b/>
        <sz val="8"/>
        <color rgb="FFFF0000"/>
        <rFont val="Calibri"/>
        <family val="2"/>
        <scheme val="minor"/>
      </rPr>
      <t>2018</t>
    </r>
  </si>
  <si>
    <t>FUENTE: CENSO DANE 2018 (Población: Estimación y Proyección), Administradora de los Recursos del Sistema General de Seguridad Social en Salud -ADRES- (Afiliados BDUA Régimen Subsidiado y Contributivo) - Ministerio de Salud y Protección Social (Cifras del Aseguramiento en Salud del Régimen de Excepeción y Especiales, Población Pobre NO Asegurada PPNA).</t>
  </si>
  <si>
    <r>
      <t xml:space="preserve">INTERPRETACIÓN DE LA DISTRIBUCIÓN DE LA COBERTURA DE POBLACIÓN DEL DEPARTAMENTO VALLE DEL CAUCA, CON RELACIÓN A LA ESTIMACIÓN Y PROYECIÓN CENSO DANE 2018, CONSOLIDADOS BDUA DE LA ADRES </t>
    </r>
    <r>
      <rPr>
        <b/>
        <sz val="8"/>
        <color rgb="FFFF0000"/>
        <rFont val="Calibri"/>
        <family val="2"/>
        <scheme val="minor"/>
      </rPr>
      <t xml:space="preserve">2020 </t>
    </r>
    <r>
      <rPr>
        <b/>
        <sz val="8"/>
        <color theme="3"/>
        <rFont val="Calibri"/>
        <family val="2"/>
        <scheme val="minor"/>
      </rPr>
      <t xml:space="preserve">Y CIFRAS DEL ASEGURAMIENTO MINSALUD </t>
    </r>
    <r>
      <rPr>
        <b/>
        <sz val="8"/>
        <color rgb="FFFF0000"/>
        <rFont val="Calibri"/>
        <family val="2"/>
        <scheme val="minor"/>
      </rPr>
      <t>2020</t>
    </r>
  </si>
  <si>
    <r>
      <t xml:space="preserve">PERÍODO REPORTADO </t>
    </r>
    <r>
      <rPr>
        <b/>
        <sz val="10"/>
        <color rgb="FFFF0000"/>
        <rFont val="Arial"/>
        <family val="2"/>
      </rPr>
      <t>JUNIO</t>
    </r>
    <r>
      <rPr>
        <b/>
        <sz val="10"/>
        <color theme="3"/>
        <rFont val="Arial"/>
        <family val="2"/>
      </rPr>
      <t xml:space="preserve"> DE 2020</t>
    </r>
  </si>
  <si>
    <r>
      <t xml:space="preserve">FECHA CORTE: </t>
    </r>
    <r>
      <rPr>
        <b/>
        <sz val="9"/>
        <color rgb="FFFF0000"/>
        <rFont val="Calibri"/>
        <family val="2"/>
        <scheme val="minor"/>
      </rPr>
      <t>28/06/2020</t>
    </r>
  </si>
  <si>
    <r>
      <t xml:space="preserve">Estimación y Proyección </t>
    </r>
    <r>
      <rPr>
        <b/>
        <sz val="8"/>
        <color rgb="FFFF0000"/>
        <rFont val="Calibri"/>
        <family val="2"/>
        <scheme val="minor"/>
      </rPr>
      <t>JUNIO 2020</t>
    </r>
  </si>
  <si>
    <r>
      <t xml:space="preserve">AFILIADOS CARGADOS EN BDUA ADRES </t>
    </r>
    <r>
      <rPr>
        <b/>
        <sz val="8"/>
        <color rgb="FFFF0000"/>
        <rFont val="Calibri"/>
        <family val="2"/>
      </rPr>
      <t>JUNIO DE  2020</t>
    </r>
  </si>
  <si>
    <r>
      <t xml:space="preserve">Cifras del Aseguramiento MINSALUD </t>
    </r>
    <r>
      <rPr>
        <b/>
        <sz val="8"/>
        <color rgb="FFFF0000"/>
        <rFont val="Calibri"/>
        <family val="2"/>
        <scheme val="minor"/>
      </rPr>
      <t>JUNIO 2020</t>
    </r>
  </si>
  <si>
    <r>
      <t xml:space="preserve">MINSALUD  </t>
    </r>
    <r>
      <rPr>
        <b/>
        <sz val="8"/>
        <color rgb="FFFF0000"/>
        <rFont val="Calibri"/>
        <family val="2"/>
        <scheme val="minor"/>
      </rPr>
      <t>JUNIO 2020</t>
    </r>
  </si>
  <si>
    <r>
      <t xml:space="preserve">FECHA DE PUBLICACIÓN: </t>
    </r>
    <r>
      <rPr>
        <b/>
        <sz val="10"/>
        <color rgb="FFFF0000"/>
        <rFont val="Arial"/>
        <family val="2"/>
      </rPr>
      <t>10/07/2020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</si>
</sst>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name val="Arial"/>
      <family val="2"/>
    </font>
    <font>
      <b/>
      <sz val="8"/>
      <color theme="3"/>
      <name val="Calibri"/>
      <family val="2"/>
      <scheme val="minor"/>
    </font>
    <font>
      <b/>
      <sz val="8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3" tint="0.39997558519241921"/>
      <name val="Monotype Corsiva"/>
      <family val="4"/>
    </font>
    <font>
      <b/>
      <sz val="9"/>
      <color theme="3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b/>
      <sz val="8"/>
      <color theme="3"/>
      <name val="Arial"/>
      <family val="2"/>
    </font>
    <font>
      <sz val="12"/>
      <color theme="1"/>
      <name val="Arial"/>
      <family val="2"/>
    </font>
    <font>
      <b/>
      <sz val="8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3"/>
      <name val="Calibri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</cellStyleXfs>
  <cellXfs count="162">
    <xf numFmtId="0" fontId="0" fillId="0" borderId="0" xfId="0"/>
    <xf numFmtId="9" fontId="0" fillId="0" borderId="0" xfId="1" applyFont="1"/>
    <xf numFmtId="2" fontId="0" fillId="0" borderId="0" xfId="0" applyNumberFormat="1"/>
    <xf numFmtId="0" fontId="5" fillId="0" borderId="0" xfId="0" applyFont="1" applyBorder="1" applyAlignment="1">
      <alignment horizontal="center" vertical="center"/>
    </xf>
    <xf numFmtId="165" fontId="3" fillId="2" borderId="2" xfId="6" quotePrefix="1" applyNumberFormat="1" applyFont="1" applyFill="1" applyBorder="1" applyAlignment="1">
      <alignment vertical="center"/>
    </xf>
    <xf numFmtId="9" fontId="11" fillId="2" borderId="17" xfId="0" applyNumberFormat="1" applyFont="1" applyFill="1" applyBorder="1" applyAlignment="1">
      <alignment horizontal="center" vertical="center" wrapText="1"/>
    </xf>
    <xf numFmtId="165" fontId="3" fillId="2" borderId="1" xfId="6" quotePrefix="1" applyNumberFormat="1" applyFont="1" applyFill="1" applyBorder="1" applyAlignment="1">
      <alignment vertical="center"/>
    </xf>
    <xf numFmtId="3" fontId="6" fillId="3" borderId="17" xfId="3" applyNumberFormat="1" applyFont="1" applyFill="1" applyBorder="1" applyAlignment="1">
      <alignment vertical="center"/>
    </xf>
    <xf numFmtId="9" fontId="6" fillId="3" borderId="17" xfId="1" applyFont="1" applyFill="1" applyBorder="1" applyAlignment="1">
      <alignment vertical="center"/>
    </xf>
    <xf numFmtId="165" fontId="6" fillId="3" borderId="17" xfId="6" applyNumberFormat="1" applyFont="1" applyFill="1" applyBorder="1" applyAlignment="1">
      <alignment vertical="center"/>
    </xf>
    <xf numFmtId="3" fontId="11" fillId="3" borderId="17" xfId="3" applyNumberFormat="1" applyFont="1" applyFill="1" applyBorder="1" applyAlignment="1">
      <alignment horizontal="center" vertical="center"/>
    </xf>
    <xf numFmtId="10" fontId="6" fillId="3" borderId="17" xfId="1" applyNumberFormat="1" applyFont="1" applyFill="1" applyBorder="1" applyAlignment="1">
      <alignment vertical="center"/>
    </xf>
    <xf numFmtId="1" fontId="14" fillId="4" borderId="12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9" fontId="10" fillId="0" borderId="22" xfId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9" fontId="10" fillId="0" borderId="12" xfId="1" applyFont="1" applyFill="1" applyBorder="1" applyAlignment="1">
      <alignment horizontal="center" vertical="center" wrapText="1"/>
    </xf>
    <xf numFmtId="3" fontId="8" fillId="0" borderId="3" xfId="3" quotePrefix="1" applyNumberFormat="1" applyFont="1" applyFill="1" applyBorder="1" applyAlignment="1">
      <alignment horizontal="center" vertical="center"/>
    </xf>
    <xf numFmtId="3" fontId="8" fillId="0" borderId="3" xfId="3" quotePrefix="1" applyNumberFormat="1" applyFont="1" applyFill="1" applyBorder="1" applyAlignment="1">
      <alignment vertical="center"/>
    </xf>
    <xf numFmtId="165" fontId="3" fillId="0" borderId="3" xfId="6" quotePrefix="1" applyNumberFormat="1" applyFont="1" applyFill="1" applyBorder="1" applyAlignment="1">
      <alignment vertical="center"/>
    </xf>
    <xf numFmtId="0" fontId="8" fillId="0" borderId="2" xfId="3" quotePrefix="1" applyNumberFormat="1" applyFont="1" applyFill="1" applyBorder="1" applyAlignment="1">
      <alignment horizontal="center" vertical="center"/>
    </xf>
    <xf numFmtId="0" fontId="8" fillId="0" borderId="2" xfId="3" quotePrefix="1" applyNumberFormat="1" applyFont="1" applyFill="1" applyBorder="1" applyAlignment="1">
      <alignment vertical="center"/>
    </xf>
    <xf numFmtId="165" fontId="3" fillId="0" borderId="2" xfId="6" quotePrefix="1" applyNumberFormat="1" applyFont="1" applyFill="1" applyBorder="1" applyAlignment="1">
      <alignment vertical="center"/>
    </xf>
    <xf numFmtId="10" fontId="3" fillId="0" borderId="2" xfId="1" quotePrefix="1" applyNumberFormat="1" applyFont="1" applyFill="1" applyBorder="1" applyAlignment="1">
      <alignment vertical="center"/>
    </xf>
    <xf numFmtId="3" fontId="8" fillId="0" borderId="2" xfId="3" quotePrefix="1" applyNumberFormat="1" applyFont="1" applyFill="1" applyBorder="1" applyAlignment="1">
      <alignment horizontal="center" vertical="center"/>
    </xf>
    <xf numFmtId="3" fontId="8" fillId="0" borderId="2" xfId="3" quotePrefix="1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>
      <alignment vertical="center"/>
    </xf>
    <xf numFmtId="0" fontId="8" fillId="0" borderId="1" xfId="3" quotePrefix="1" applyNumberFormat="1" applyFont="1" applyFill="1" applyBorder="1" applyAlignment="1">
      <alignment horizontal="center" vertical="center"/>
    </xf>
    <xf numFmtId="0" fontId="8" fillId="0" borderId="1" xfId="3" quotePrefix="1" applyNumberFormat="1" applyFont="1" applyFill="1" applyBorder="1" applyAlignment="1">
      <alignment vertical="center"/>
    </xf>
    <xf numFmtId="165" fontId="3" fillId="0" borderId="1" xfId="6" quotePrefix="1" applyNumberFormat="1" applyFont="1" applyFill="1" applyBorder="1" applyAlignment="1">
      <alignment vertical="center"/>
    </xf>
    <xf numFmtId="10" fontId="3" fillId="0" borderId="1" xfId="1" quotePrefix="1" applyNumberFormat="1" applyFont="1" applyFill="1" applyBorder="1" applyAlignment="1">
      <alignment vertical="center"/>
    </xf>
    <xf numFmtId="10" fontId="3" fillId="2" borderId="3" xfId="1" quotePrefix="1" applyNumberFormat="1" applyFont="1" applyFill="1" applyBorder="1" applyAlignment="1">
      <alignment vertical="center"/>
    </xf>
    <xf numFmtId="10" fontId="3" fillId="2" borderId="2" xfId="1" quotePrefix="1" applyNumberFormat="1" applyFont="1" applyFill="1" applyBorder="1" applyAlignment="1">
      <alignment vertical="center"/>
    </xf>
    <xf numFmtId="10" fontId="3" fillId="2" borderId="1" xfId="1" quotePrefix="1" applyNumberFormat="1" applyFont="1" applyFill="1" applyBorder="1" applyAlignment="1">
      <alignment vertical="center"/>
    </xf>
    <xf numFmtId="37" fontId="6" fillId="3" borderId="17" xfId="6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3" fillId="0" borderId="3" xfId="1" applyNumberFormat="1" applyFont="1" applyFill="1" applyBorder="1" applyAlignment="1">
      <alignment vertical="center"/>
    </xf>
    <xf numFmtId="10" fontId="3" fillId="2" borderId="3" xfId="1" applyNumberFormat="1" applyFont="1" applyFill="1" applyBorder="1" applyAlignment="1">
      <alignment vertical="center"/>
    </xf>
    <xf numFmtId="165" fontId="0" fillId="0" borderId="0" xfId="0" applyNumberFormat="1"/>
    <xf numFmtId="165" fontId="3" fillId="2" borderId="3" xfId="6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5" fontId="15" fillId="0" borderId="3" xfId="6" applyNumberFormat="1" applyFont="1" applyFill="1" applyBorder="1" applyAlignment="1">
      <alignment vertical="center"/>
    </xf>
    <xf numFmtId="165" fontId="15" fillId="0" borderId="2" xfId="6" applyNumberFormat="1" applyFont="1" applyFill="1" applyBorder="1" applyAlignment="1">
      <alignment vertical="center"/>
    </xf>
    <xf numFmtId="165" fontId="15" fillId="0" borderId="1" xfId="6" applyNumberFormat="1" applyFont="1" applyFill="1" applyBorder="1" applyAlignment="1">
      <alignment vertical="center"/>
    </xf>
    <xf numFmtId="37" fontId="3" fillId="0" borderId="3" xfId="6" applyNumberFormat="1" applyFont="1" applyFill="1" applyBorder="1" applyAlignment="1">
      <alignment vertical="center"/>
    </xf>
    <xf numFmtId="37" fontId="3" fillId="0" borderId="3" xfId="6" quotePrefix="1" applyNumberFormat="1" applyFont="1" applyFill="1" applyBorder="1" applyAlignment="1">
      <alignment vertical="center"/>
    </xf>
    <xf numFmtId="9" fontId="18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5" fontId="15" fillId="8" borderId="3" xfId="6" applyNumberFormat="1" applyFont="1" applyFill="1" applyBorder="1" applyAlignment="1">
      <alignment vertical="center"/>
    </xf>
    <xf numFmtId="165" fontId="15" fillId="8" borderId="2" xfId="6" applyNumberFormat="1" applyFont="1" applyFill="1" applyBorder="1" applyAlignment="1">
      <alignment vertical="center"/>
    </xf>
    <xf numFmtId="165" fontId="15" fillId="8" borderId="1" xfId="6" applyNumberFormat="1" applyFont="1" applyFill="1" applyBorder="1" applyAlignment="1">
      <alignment vertical="center"/>
    </xf>
    <xf numFmtId="3" fontId="6" fillId="8" borderId="17" xfId="3" applyNumberFormat="1" applyFont="1" applyFill="1" applyBorder="1" applyAlignment="1">
      <alignment vertical="center"/>
    </xf>
    <xf numFmtId="165" fontId="15" fillId="9" borderId="3" xfId="6" applyNumberFormat="1" applyFont="1" applyFill="1" applyBorder="1" applyAlignment="1">
      <alignment vertical="center"/>
    </xf>
    <xf numFmtId="165" fontId="15" fillId="9" borderId="2" xfId="6" applyNumberFormat="1" applyFont="1" applyFill="1" applyBorder="1" applyAlignment="1">
      <alignment vertical="center"/>
    </xf>
    <xf numFmtId="165" fontId="15" fillId="9" borderId="1" xfId="6" applyNumberFormat="1" applyFont="1" applyFill="1" applyBorder="1" applyAlignment="1">
      <alignment vertical="center"/>
    </xf>
    <xf numFmtId="165" fontId="6" fillId="9" borderId="17" xfId="6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 wrapText="1"/>
    </xf>
    <xf numFmtId="10" fontId="29" fillId="8" borderId="17" xfId="1" applyNumberFormat="1" applyFont="1" applyFill="1" applyBorder="1" applyAlignment="1">
      <alignment vertical="center" wrapText="1"/>
    </xf>
    <xf numFmtId="3" fontId="29" fillId="9" borderId="17" xfId="0" applyNumberFormat="1" applyFont="1" applyFill="1" applyBorder="1" applyAlignment="1">
      <alignment vertical="center" wrapText="1"/>
    </xf>
    <xf numFmtId="10" fontId="29" fillId="9" borderId="17" xfId="1" applyNumberFormat="1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28" fillId="0" borderId="13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14" fontId="19" fillId="0" borderId="18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29" fillId="7" borderId="4" xfId="0" applyNumberFormat="1" applyFont="1" applyFill="1" applyBorder="1" applyAlignment="1">
      <alignment horizontal="center" vertical="center" wrapText="1"/>
    </xf>
    <xf numFmtId="3" fontId="29" fillId="7" borderId="5" xfId="0" applyNumberFormat="1" applyFont="1" applyFill="1" applyBorder="1" applyAlignment="1">
      <alignment horizontal="center" vertical="center" wrapText="1"/>
    </xf>
    <xf numFmtId="3" fontId="29" fillId="7" borderId="8" xfId="0" applyNumberFormat="1" applyFont="1" applyFill="1" applyBorder="1" applyAlignment="1">
      <alignment horizontal="center" vertical="center" wrapText="1"/>
    </xf>
    <xf numFmtId="3" fontId="29" fillId="7" borderId="9" xfId="0" applyNumberFormat="1" applyFont="1" applyFill="1" applyBorder="1" applyAlignment="1">
      <alignment horizontal="center" vertical="center" wrapText="1"/>
    </xf>
    <xf numFmtId="9" fontId="18" fillId="2" borderId="4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3" fontId="29" fillId="6" borderId="4" xfId="0" applyNumberFormat="1" applyFont="1" applyFill="1" applyBorder="1" applyAlignment="1">
      <alignment horizontal="center" vertical="center" wrapText="1"/>
    </xf>
    <xf numFmtId="3" fontId="29" fillId="6" borderId="5" xfId="0" applyNumberFormat="1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9" fillId="4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29" fillId="6" borderId="8" xfId="0" applyNumberFormat="1" applyFont="1" applyFill="1" applyBorder="1" applyAlignment="1">
      <alignment horizontal="center" vertical="center" wrapText="1"/>
    </xf>
    <xf numFmtId="3" fontId="29" fillId="6" borderId="9" xfId="0" applyNumberFormat="1" applyFont="1" applyFill="1" applyBorder="1" applyAlignment="1">
      <alignment horizontal="center" vertical="center" wrapText="1"/>
    </xf>
    <xf numFmtId="166" fontId="6" fillId="3" borderId="17" xfId="1" applyNumberFormat="1" applyFont="1" applyFill="1" applyBorder="1" applyAlignment="1">
      <alignment vertical="center"/>
    </xf>
  </cellXfs>
  <cellStyles count="7">
    <cellStyle name="Millares" xfId="6" builtinId="3"/>
    <cellStyle name="Millares 2" xfId="4"/>
    <cellStyle name="Normal" xfId="0" builtinId="0"/>
    <cellStyle name="Normal 2" xfId="5"/>
    <cellStyle name="Normal_Censos 1951-1993" xfId="3"/>
    <cellStyle name="Normal_Modelos Fórmula Rafael Aj2a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1</xdr:row>
          <xdr:rowOff>9525</xdr:rowOff>
        </xdr:from>
        <xdr:to>
          <xdr:col>2</xdr:col>
          <xdr:colOff>266700</xdr:colOff>
          <xdr:row>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2"/>
  <sheetViews>
    <sheetView showGridLines="0" tabSelected="1" workbookViewId="0">
      <selection activeCell="H58" sqref="H58:I59"/>
    </sheetView>
  </sheetViews>
  <sheetFormatPr baseColWidth="10" defaultRowHeight="15" x14ac:dyDescent="0.25"/>
  <cols>
    <col min="1" max="1" width="6.85546875" customWidth="1"/>
    <col min="2" max="2" width="13.42578125" customWidth="1"/>
    <col min="3" max="3" width="9.7109375" customWidth="1"/>
    <col min="4" max="4" width="8.28515625" bestFit="1" customWidth="1"/>
    <col min="5" max="5" width="9.42578125" customWidth="1"/>
    <col min="6" max="6" width="8.140625" style="1" customWidth="1"/>
    <col min="7" max="7" width="10.42578125" style="1" customWidth="1"/>
    <col min="8" max="9" width="9.7109375" style="1" customWidth="1"/>
    <col min="10" max="10" width="8.7109375" style="1" customWidth="1"/>
    <col min="11" max="11" width="9.85546875" style="1" customWidth="1"/>
    <col min="12" max="12" width="8.7109375" style="1" customWidth="1"/>
    <col min="13" max="13" width="9.85546875" customWidth="1"/>
    <col min="14" max="14" width="8.140625" style="1" customWidth="1"/>
    <col min="15" max="15" width="11.140625" style="2" customWidth="1"/>
    <col min="16" max="17" width="8.28515625" customWidth="1"/>
    <col min="18" max="18" width="8.140625" customWidth="1"/>
    <col min="19" max="19" width="5.140625" customWidth="1"/>
  </cols>
  <sheetData>
    <row r="1" spans="1:19" ht="21.95" customHeight="1" thickTop="1" thickBot="1" x14ac:dyDescent="0.3">
      <c r="A1" s="96" t="s">
        <v>97</v>
      </c>
      <c r="B1" s="97"/>
      <c r="C1" s="97"/>
      <c r="D1" s="98"/>
      <c r="E1" s="41"/>
      <c r="F1" s="42"/>
      <c r="G1" s="42"/>
      <c r="H1" s="42"/>
      <c r="I1" s="42"/>
      <c r="J1" s="42"/>
      <c r="K1" s="42"/>
      <c r="L1" s="42"/>
      <c r="M1" s="42"/>
      <c r="N1" s="43"/>
      <c r="O1" s="122" t="s">
        <v>93</v>
      </c>
      <c r="P1" s="123"/>
      <c r="Q1" s="124" t="s">
        <v>99</v>
      </c>
      <c r="R1" s="125"/>
      <c r="S1" s="3"/>
    </row>
    <row r="2" spans="1:19" ht="19.5" customHeight="1" thickTop="1" thickBot="1" x14ac:dyDescent="0.3">
      <c r="A2" s="99" t="s">
        <v>92</v>
      </c>
      <c r="B2" s="100"/>
      <c r="C2" s="100"/>
      <c r="D2" s="101"/>
      <c r="E2" s="68" t="s">
        <v>100</v>
      </c>
      <c r="F2" s="69"/>
      <c r="G2" s="69"/>
      <c r="H2" s="69"/>
      <c r="I2" s="69"/>
      <c r="J2" s="69"/>
      <c r="K2" s="69"/>
      <c r="L2" s="69"/>
      <c r="M2" s="69"/>
      <c r="N2" s="70"/>
      <c r="O2" s="122" t="s">
        <v>94</v>
      </c>
      <c r="P2" s="123"/>
      <c r="Q2" s="116" t="s">
        <v>113</v>
      </c>
      <c r="R2" s="117"/>
    </row>
    <row r="3" spans="1:19" ht="21.95" customHeight="1" thickTop="1" thickBot="1" x14ac:dyDescent="0.3">
      <c r="A3" s="99" t="s">
        <v>92</v>
      </c>
      <c r="B3" s="100"/>
      <c r="C3" s="100"/>
      <c r="D3" s="101"/>
      <c r="E3" s="68" t="s">
        <v>101</v>
      </c>
      <c r="F3" s="69"/>
      <c r="G3" s="69"/>
      <c r="H3" s="69"/>
      <c r="I3" s="69"/>
      <c r="J3" s="69"/>
      <c r="K3" s="69"/>
      <c r="L3" s="69"/>
      <c r="M3" s="69"/>
      <c r="N3" s="70"/>
      <c r="O3" s="122" t="s">
        <v>95</v>
      </c>
      <c r="P3" s="123"/>
      <c r="Q3" s="118">
        <v>43327</v>
      </c>
      <c r="R3" s="119"/>
    </row>
    <row r="4" spans="1:19" ht="19.5" customHeight="1" thickTop="1" thickBot="1" x14ac:dyDescent="0.3">
      <c r="A4" s="102" t="s">
        <v>98</v>
      </c>
      <c r="B4" s="103"/>
      <c r="C4" s="103"/>
      <c r="D4" s="104"/>
      <c r="E4" s="71"/>
      <c r="F4" s="72"/>
      <c r="G4" s="72"/>
      <c r="H4" s="72"/>
      <c r="I4" s="72"/>
      <c r="J4" s="72"/>
      <c r="K4" s="72"/>
      <c r="L4" s="72"/>
      <c r="M4" s="72"/>
      <c r="N4" s="73"/>
      <c r="O4" s="122" t="s">
        <v>96</v>
      </c>
      <c r="P4" s="123"/>
      <c r="Q4" s="120"/>
      <c r="R4" s="121"/>
    </row>
    <row r="5" spans="1:19" ht="6.75" customHeight="1" thickTop="1" thickBot="1" x14ac:dyDescent="0.3">
      <c r="A5" s="36"/>
      <c r="B5" s="36"/>
      <c r="C5" s="36"/>
      <c r="D5" s="37"/>
      <c r="E5" s="37"/>
      <c r="F5" s="37"/>
      <c r="G5" s="37"/>
      <c r="H5" s="48"/>
      <c r="I5" s="48"/>
      <c r="J5" s="37"/>
      <c r="K5" s="37"/>
      <c r="L5" s="37"/>
      <c r="M5" s="36"/>
      <c r="N5" s="36"/>
      <c r="O5" s="38"/>
      <c r="P5" s="39"/>
      <c r="Q5" s="40"/>
      <c r="R5" s="40"/>
    </row>
    <row r="6" spans="1:19" ht="24.75" customHeight="1" thickBot="1" x14ac:dyDescent="0.3">
      <c r="A6" s="74" t="s">
        <v>117</v>
      </c>
      <c r="B6" s="75"/>
      <c r="C6" s="75"/>
      <c r="D6" s="76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5" t="s">
        <v>123</v>
      </c>
      <c r="P6" s="146"/>
      <c r="Q6" s="146"/>
      <c r="R6" s="147"/>
    </row>
    <row r="7" spans="1:19" ht="6" customHeight="1" thickBot="1" x14ac:dyDescent="0.3"/>
    <row r="8" spans="1:19" ht="23.25" customHeight="1" thickBot="1" x14ac:dyDescent="0.3">
      <c r="A8" s="107" t="s">
        <v>118</v>
      </c>
      <c r="B8" s="108"/>
      <c r="C8" s="149" t="s">
        <v>116</v>
      </c>
      <c r="D8" s="15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2"/>
      <c r="Q8" s="153" t="s">
        <v>122</v>
      </c>
      <c r="R8" s="154"/>
    </row>
    <row r="9" spans="1:19" ht="24" customHeight="1" thickBot="1" x14ac:dyDescent="0.3">
      <c r="A9" s="77" t="s">
        <v>84</v>
      </c>
      <c r="B9" s="78"/>
      <c r="C9" s="115" t="s">
        <v>114</v>
      </c>
      <c r="D9" s="115"/>
      <c r="E9" s="90" t="s">
        <v>120</v>
      </c>
      <c r="F9" s="91"/>
      <c r="G9" s="91"/>
      <c r="H9" s="91"/>
      <c r="I9" s="91"/>
      <c r="J9" s="91"/>
      <c r="K9" s="89" t="s">
        <v>121</v>
      </c>
      <c r="L9" s="89"/>
      <c r="M9" s="83" t="s">
        <v>87</v>
      </c>
      <c r="N9" s="84"/>
      <c r="O9" s="155" t="s">
        <v>108</v>
      </c>
      <c r="P9" s="156"/>
      <c r="Q9" s="92" t="s">
        <v>89</v>
      </c>
      <c r="R9" s="156"/>
    </row>
    <row r="10" spans="1:19" ht="12.75" customHeight="1" thickBot="1" x14ac:dyDescent="0.3">
      <c r="A10" s="109" t="s">
        <v>85</v>
      </c>
      <c r="B10" s="112" t="s">
        <v>86</v>
      </c>
      <c r="C10" s="105" t="s">
        <v>119</v>
      </c>
      <c r="D10" s="106"/>
      <c r="E10" s="79" t="s">
        <v>107</v>
      </c>
      <c r="F10" s="80"/>
      <c r="G10" s="92" t="s">
        <v>105</v>
      </c>
      <c r="H10" s="93"/>
      <c r="I10" s="93"/>
      <c r="J10" s="94"/>
      <c r="K10" s="79" t="s">
        <v>106</v>
      </c>
      <c r="L10" s="80"/>
      <c r="M10" s="85"/>
      <c r="N10" s="86"/>
      <c r="O10" s="157"/>
      <c r="P10" s="158"/>
      <c r="Q10" s="157"/>
      <c r="R10" s="158"/>
    </row>
    <row r="11" spans="1:19" ht="13.5" customHeight="1" thickBot="1" x14ac:dyDescent="0.3">
      <c r="A11" s="110"/>
      <c r="B11" s="113"/>
      <c r="C11" s="81"/>
      <c r="D11" s="82"/>
      <c r="E11" s="81"/>
      <c r="F11" s="82"/>
      <c r="G11" s="81"/>
      <c r="H11" s="95"/>
      <c r="I11" s="95"/>
      <c r="J11" s="82"/>
      <c r="K11" s="81"/>
      <c r="L11" s="82"/>
      <c r="M11" s="87"/>
      <c r="N11" s="88"/>
      <c r="O11" s="81"/>
      <c r="P11" s="82"/>
      <c r="Q11" s="81"/>
      <c r="R11" s="82"/>
    </row>
    <row r="12" spans="1:19" ht="14.25" customHeight="1" thickBot="1" x14ac:dyDescent="0.3">
      <c r="A12" s="111"/>
      <c r="B12" s="114"/>
      <c r="C12" s="16" t="s">
        <v>90</v>
      </c>
      <c r="D12" s="17" t="s">
        <v>91</v>
      </c>
      <c r="E12" s="13" t="s">
        <v>104</v>
      </c>
      <c r="F12" s="17" t="s">
        <v>91</v>
      </c>
      <c r="G12" s="15" t="s">
        <v>104</v>
      </c>
      <c r="H12" s="15" t="s">
        <v>102</v>
      </c>
      <c r="I12" s="15" t="s">
        <v>103</v>
      </c>
      <c r="J12" s="14" t="s">
        <v>91</v>
      </c>
      <c r="K12" s="13" t="s">
        <v>90</v>
      </c>
      <c r="L12" s="17" t="s">
        <v>91</v>
      </c>
      <c r="M12" s="15" t="s">
        <v>104</v>
      </c>
      <c r="N12" s="14" t="s">
        <v>91</v>
      </c>
      <c r="O12" s="15" t="s">
        <v>104</v>
      </c>
      <c r="P12" s="14" t="s">
        <v>91</v>
      </c>
      <c r="Q12" s="15" t="s">
        <v>104</v>
      </c>
      <c r="R12" s="14" t="s">
        <v>91</v>
      </c>
    </row>
    <row r="13" spans="1:19" ht="7.5" customHeight="1" thickBot="1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</row>
    <row r="14" spans="1:19" ht="18" customHeight="1" x14ac:dyDescent="0.25">
      <c r="A14" s="18" t="s">
        <v>0</v>
      </c>
      <c r="B14" s="19" t="s">
        <v>1</v>
      </c>
      <c r="C14" s="20">
        <v>2252616</v>
      </c>
      <c r="D14" s="44">
        <f>C14/$C$56</f>
        <v>0.49703010843413903</v>
      </c>
      <c r="E14" s="56">
        <v>1513596</v>
      </c>
      <c r="F14" s="45">
        <v>0.67192810492334243</v>
      </c>
      <c r="G14" s="60">
        <v>767328</v>
      </c>
      <c r="H14" s="49">
        <v>720453</v>
      </c>
      <c r="I14" s="49">
        <v>46875</v>
      </c>
      <c r="J14" s="32">
        <v>0.34063861750071917</v>
      </c>
      <c r="K14" s="52">
        <v>31429</v>
      </c>
      <c r="L14" s="45">
        <v>1.3952222660231483E-2</v>
      </c>
      <c r="M14" s="47">
        <v>2312353</v>
      </c>
      <c r="N14" s="45">
        <v>1.0265189450842931</v>
      </c>
      <c r="O14" s="47">
        <v>-59737</v>
      </c>
      <c r="P14" s="44">
        <v>-2.6518945084293106E-2</v>
      </c>
      <c r="Q14" s="49">
        <v>0</v>
      </c>
      <c r="R14" s="49">
        <v>0</v>
      </c>
      <c r="S14" s="46" t="s">
        <v>92</v>
      </c>
    </row>
    <row r="15" spans="1:19" ht="18" customHeight="1" x14ac:dyDescent="0.25">
      <c r="A15" s="21" t="s">
        <v>2</v>
      </c>
      <c r="B15" s="22" t="s">
        <v>3</v>
      </c>
      <c r="C15" s="23">
        <v>14295</v>
      </c>
      <c r="D15" s="24">
        <f t="shared" ref="D15:D56" si="0">C15/$C$56</f>
        <v>3.1541307528961957E-3</v>
      </c>
      <c r="E15" s="57">
        <v>1954</v>
      </c>
      <c r="F15" s="33">
        <v>0.13669115075201119</v>
      </c>
      <c r="G15" s="61">
        <v>9007</v>
      </c>
      <c r="H15" s="50">
        <v>7824</v>
      </c>
      <c r="I15" s="50">
        <v>1183</v>
      </c>
      <c r="J15" s="33">
        <v>0.63008044770898919</v>
      </c>
      <c r="K15" s="53">
        <v>96</v>
      </c>
      <c r="L15" s="45">
        <v>6.7156348373557185E-3</v>
      </c>
      <c r="M15" s="4">
        <v>11057</v>
      </c>
      <c r="N15" s="33">
        <v>0.77348723329835611</v>
      </c>
      <c r="O15" s="4">
        <v>3238</v>
      </c>
      <c r="P15" s="24">
        <v>0.22651276670164394</v>
      </c>
      <c r="Q15" s="50">
        <v>0</v>
      </c>
      <c r="R15" s="50">
        <v>0</v>
      </c>
    </row>
    <row r="16" spans="1:19" ht="18" customHeight="1" x14ac:dyDescent="0.25">
      <c r="A16" s="25" t="s">
        <v>4</v>
      </c>
      <c r="B16" s="26" t="s">
        <v>5</v>
      </c>
      <c r="C16" s="23">
        <v>22594</v>
      </c>
      <c r="D16" s="24">
        <f t="shared" si="0"/>
        <v>4.9852696908665025E-3</v>
      </c>
      <c r="E16" s="57">
        <v>5800</v>
      </c>
      <c r="F16" s="33">
        <v>0.25670531999645924</v>
      </c>
      <c r="G16" s="61">
        <v>10072</v>
      </c>
      <c r="H16" s="50">
        <v>7858</v>
      </c>
      <c r="I16" s="50">
        <v>2214</v>
      </c>
      <c r="J16" s="33">
        <v>0.44578206603523057</v>
      </c>
      <c r="K16" s="53">
        <v>70</v>
      </c>
      <c r="L16" s="45">
        <v>3.0981676551296803E-3</v>
      </c>
      <c r="M16" s="4">
        <v>15942</v>
      </c>
      <c r="N16" s="33">
        <v>0.70558555368681952</v>
      </c>
      <c r="O16" s="4">
        <v>6652</v>
      </c>
      <c r="P16" s="24">
        <v>0.29441444631318048</v>
      </c>
      <c r="Q16" s="50">
        <v>0</v>
      </c>
      <c r="R16" s="50">
        <v>0</v>
      </c>
    </row>
    <row r="17" spans="1:18" ht="18" customHeight="1" x14ac:dyDescent="0.25">
      <c r="A17" s="21" t="s">
        <v>6</v>
      </c>
      <c r="B17" s="22" t="s">
        <v>7</v>
      </c>
      <c r="C17" s="23">
        <v>17316</v>
      </c>
      <c r="D17" s="24">
        <f t="shared" si="0"/>
        <v>3.8207015122175957E-3</v>
      </c>
      <c r="E17" s="57">
        <v>3528</v>
      </c>
      <c r="F17" s="33">
        <v>0.20374220374220375</v>
      </c>
      <c r="G17" s="61">
        <v>12451</v>
      </c>
      <c r="H17" s="50">
        <v>8334</v>
      </c>
      <c r="I17" s="50">
        <v>4117</v>
      </c>
      <c r="J17" s="33">
        <v>0.71904596904596907</v>
      </c>
      <c r="K17" s="53">
        <v>76</v>
      </c>
      <c r="L17" s="45">
        <v>4.3890043890043888E-3</v>
      </c>
      <c r="M17" s="4">
        <v>16055</v>
      </c>
      <c r="N17" s="33">
        <v>0.92717717717717718</v>
      </c>
      <c r="O17" s="4">
        <v>1261</v>
      </c>
      <c r="P17" s="24">
        <v>7.2822822822822819E-2</v>
      </c>
      <c r="Q17" s="50">
        <v>0</v>
      </c>
      <c r="R17" s="50">
        <v>0</v>
      </c>
    </row>
    <row r="18" spans="1:18" ht="18" customHeight="1" x14ac:dyDescent="0.25">
      <c r="A18" s="25" t="s">
        <v>8</v>
      </c>
      <c r="B18" s="26" t="s">
        <v>9</v>
      </c>
      <c r="C18" s="23">
        <v>5177</v>
      </c>
      <c r="D18" s="24">
        <f t="shared" si="0"/>
        <v>1.1422829596183005E-3</v>
      </c>
      <c r="E18" s="57">
        <v>509</v>
      </c>
      <c r="F18" s="33">
        <v>9.8319490052153763E-2</v>
      </c>
      <c r="G18" s="61">
        <v>4109</v>
      </c>
      <c r="H18" s="50">
        <v>1964</v>
      </c>
      <c r="I18" s="50">
        <v>2145</v>
      </c>
      <c r="J18" s="33">
        <v>0.79370291674715088</v>
      </c>
      <c r="K18" s="53">
        <v>79</v>
      </c>
      <c r="L18" s="45">
        <v>1.525980297469577E-2</v>
      </c>
      <c r="M18" s="4">
        <v>4697</v>
      </c>
      <c r="N18" s="33">
        <v>0.90728220977400043</v>
      </c>
      <c r="O18" s="4">
        <v>480</v>
      </c>
      <c r="P18" s="24">
        <v>9.2717790225999616E-2</v>
      </c>
      <c r="Q18" s="50">
        <v>0</v>
      </c>
      <c r="R18" s="50">
        <v>0</v>
      </c>
    </row>
    <row r="19" spans="1:18" ht="18" customHeight="1" x14ac:dyDescent="0.25">
      <c r="A19" s="21" t="s">
        <v>10</v>
      </c>
      <c r="B19" s="22" t="s">
        <v>11</v>
      </c>
      <c r="C19" s="23">
        <v>15714</v>
      </c>
      <c r="D19" s="24">
        <f t="shared" si="0"/>
        <v>3.4672270479895644E-3</v>
      </c>
      <c r="E19" s="57">
        <v>1623</v>
      </c>
      <c r="F19" s="33">
        <v>0.10328369606720122</v>
      </c>
      <c r="G19" s="61">
        <v>9692</v>
      </c>
      <c r="H19" s="50">
        <v>3316</v>
      </c>
      <c r="I19" s="50">
        <v>6376</v>
      </c>
      <c r="J19" s="33">
        <v>0.61677485045182645</v>
      </c>
      <c r="K19" s="53">
        <v>148</v>
      </c>
      <c r="L19" s="45">
        <v>9.4183530609647445E-3</v>
      </c>
      <c r="M19" s="4">
        <v>11463</v>
      </c>
      <c r="N19" s="33">
        <v>0.7294768995799924</v>
      </c>
      <c r="O19" s="4">
        <v>4251</v>
      </c>
      <c r="P19" s="24">
        <v>0.27052310042000766</v>
      </c>
      <c r="Q19" s="50">
        <v>0</v>
      </c>
      <c r="R19" s="50">
        <v>0</v>
      </c>
    </row>
    <row r="20" spans="1:18" ht="18" customHeight="1" x14ac:dyDescent="0.25">
      <c r="A20" s="25" t="s">
        <v>12</v>
      </c>
      <c r="B20" s="26" t="s">
        <v>13</v>
      </c>
      <c r="C20" s="23">
        <v>311827</v>
      </c>
      <c r="D20" s="24">
        <f t="shared" si="0"/>
        <v>6.8803296976800418E-2</v>
      </c>
      <c r="E20" s="57">
        <v>82331</v>
      </c>
      <c r="F20" s="33">
        <v>0.26402781029224537</v>
      </c>
      <c r="G20" s="61">
        <v>210800</v>
      </c>
      <c r="H20" s="50">
        <v>180209</v>
      </c>
      <c r="I20" s="50">
        <v>30591</v>
      </c>
      <c r="J20" s="33">
        <v>0.67601586777283562</v>
      </c>
      <c r="K20" s="53">
        <v>4842</v>
      </c>
      <c r="L20" s="45">
        <v>1.5527840757856119E-2</v>
      </c>
      <c r="M20" s="4">
        <v>297973</v>
      </c>
      <c r="N20" s="33">
        <v>0.95557151882293712</v>
      </c>
      <c r="O20" s="4">
        <v>13854</v>
      </c>
      <c r="P20" s="24">
        <v>4.4428481177062926E-2</v>
      </c>
      <c r="Q20" s="50">
        <v>0</v>
      </c>
      <c r="R20" s="50">
        <v>0</v>
      </c>
    </row>
    <row r="21" spans="1:18" ht="18" customHeight="1" x14ac:dyDescent="0.25">
      <c r="A21" s="21" t="s">
        <v>14</v>
      </c>
      <c r="B21" s="27" t="s">
        <v>88</v>
      </c>
      <c r="C21" s="23">
        <v>128945</v>
      </c>
      <c r="D21" s="24">
        <f t="shared" si="0"/>
        <v>2.8451164038628889E-2</v>
      </c>
      <c r="E21" s="57">
        <v>75623</v>
      </c>
      <c r="F21" s="33">
        <v>0.58647485361976037</v>
      </c>
      <c r="G21" s="61">
        <v>57788</v>
      </c>
      <c r="H21" s="50">
        <v>49108</v>
      </c>
      <c r="I21" s="50">
        <v>8680</v>
      </c>
      <c r="J21" s="33">
        <v>0.44816006824615146</v>
      </c>
      <c r="K21" s="53">
        <v>2271</v>
      </c>
      <c r="L21" s="45">
        <v>1.7612160223351041E-2</v>
      </c>
      <c r="M21" s="4">
        <v>135682</v>
      </c>
      <c r="N21" s="33">
        <v>1.0522470820892629</v>
      </c>
      <c r="O21" s="4">
        <v>-6737</v>
      </c>
      <c r="P21" s="24">
        <v>-5.2247082089262861E-2</v>
      </c>
      <c r="Q21" s="50">
        <v>0</v>
      </c>
      <c r="R21" s="50">
        <v>0</v>
      </c>
    </row>
    <row r="22" spans="1:18" ht="18" customHeight="1" x14ac:dyDescent="0.25">
      <c r="A22" s="25" t="s">
        <v>15</v>
      </c>
      <c r="B22" s="26" t="s">
        <v>16</v>
      </c>
      <c r="C22" s="23">
        <v>24465</v>
      </c>
      <c r="D22" s="24">
        <f t="shared" si="0"/>
        <v>5.3980978572651583E-3</v>
      </c>
      <c r="E22" s="57">
        <v>7878</v>
      </c>
      <c r="F22" s="33">
        <v>0.3220110361741263</v>
      </c>
      <c r="G22" s="61">
        <v>11133</v>
      </c>
      <c r="H22" s="50">
        <v>5627</v>
      </c>
      <c r="I22" s="50">
        <v>5506</v>
      </c>
      <c r="J22" s="33">
        <v>0.45505824647455551</v>
      </c>
      <c r="K22" s="53">
        <v>115</v>
      </c>
      <c r="L22" s="45">
        <v>4.7005926834253016E-3</v>
      </c>
      <c r="M22" s="4">
        <v>19126</v>
      </c>
      <c r="N22" s="33">
        <v>0.78176987533210707</v>
      </c>
      <c r="O22" s="4">
        <v>5339</v>
      </c>
      <c r="P22" s="24">
        <v>0.21823012466789291</v>
      </c>
      <c r="Q22" s="50">
        <v>0</v>
      </c>
      <c r="R22" s="50">
        <v>0</v>
      </c>
    </row>
    <row r="23" spans="1:18" ht="18" customHeight="1" x14ac:dyDescent="0.25">
      <c r="A23" s="21" t="s">
        <v>17</v>
      </c>
      <c r="B23" s="22" t="s">
        <v>18</v>
      </c>
      <c r="C23" s="23">
        <v>28521</v>
      </c>
      <c r="D23" s="24">
        <f t="shared" si="0"/>
        <v>6.2930369502170276E-3</v>
      </c>
      <c r="E23" s="57">
        <v>6989</v>
      </c>
      <c r="F23" s="33">
        <v>0.24504750885312576</v>
      </c>
      <c r="G23" s="61">
        <v>19292</v>
      </c>
      <c r="H23" s="50">
        <v>15524</v>
      </c>
      <c r="I23" s="50">
        <v>3768</v>
      </c>
      <c r="J23" s="33">
        <v>0.67641387048139967</v>
      </c>
      <c r="K23" s="53">
        <v>480</v>
      </c>
      <c r="L23" s="45">
        <v>1.6829704428315977E-2</v>
      </c>
      <c r="M23" s="4">
        <v>26761</v>
      </c>
      <c r="N23" s="33">
        <v>0.93829108376284143</v>
      </c>
      <c r="O23" s="4">
        <v>1760</v>
      </c>
      <c r="P23" s="24">
        <v>6.1708916237158587E-2</v>
      </c>
      <c r="Q23" s="50">
        <v>0</v>
      </c>
      <c r="R23" s="50">
        <v>0</v>
      </c>
    </row>
    <row r="24" spans="1:18" ht="18" customHeight="1" x14ac:dyDescent="0.25">
      <c r="A24" s="25" t="s">
        <v>19</v>
      </c>
      <c r="B24" s="26" t="s">
        <v>20</v>
      </c>
      <c r="C24" s="23">
        <v>18266</v>
      </c>
      <c r="D24" s="24">
        <f t="shared" si="0"/>
        <v>4.0303149585450794E-3</v>
      </c>
      <c r="E24" s="57">
        <v>3647</v>
      </c>
      <c r="F24" s="33">
        <v>0.19966057155370634</v>
      </c>
      <c r="G24" s="61">
        <v>11051</v>
      </c>
      <c r="H24" s="50">
        <v>7448</v>
      </c>
      <c r="I24" s="50">
        <v>3603</v>
      </c>
      <c r="J24" s="33">
        <v>0.60500383225665166</v>
      </c>
      <c r="K24" s="53">
        <v>203</v>
      </c>
      <c r="L24" s="45">
        <v>1.1113544289937589E-2</v>
      </c>
      <c r="M24" s="4">
        <v>14901</v>
      </c>
      <c r="N24" s="33">
        <v>0.81577794810029558</v>
      </c>
      <c r="O24" s="4">
        <v>3365</v>
      </c>
      <c r="P24" s="24">
        <v>0.18422205189970436</v>
      </c>
      <c r="Q24" s="50">
        <v>0</v>
      </c>
      <c r="R24" s="50">
        <v>0</v>
      </c>
    </row>
    <row r="25" spans="1:18" ht="18" customHeight="1" x14ac:dyDescent="0.25">
      <c r="A25" s="21" t="s">
        <v>21</v>
      </c>
      <c r="B25" s="22" t="s">
        <v>22</v>
      </c>
      <c r="C25" s="23">
        <v>94211</v>
      </c>
      <c r="D25" s="24">
        <f t="shared" si="0"/>
        <v>2.0787255149430115E-2</v>
      </c>
      <c r="E25" s="57">
        <v>38874</v>
      </c>
      <c r="F25" s="33">
        <v>0.41262697561855832</v>
      </c>
      <c r="G25" s="61">
        <v>33592</v>
      </c>
      <c r="H25" s="50">
        <v>14828</v>
      </c>
      <c r="I25" s="50">
        <v>18764</v>
      </c>
      <c r="J25" s="33">
        <v>0.35656133572512766</v>
      </c>
      <c r="K25" s="53">
        <v>299</v>
      </c>
      <c r="L25" s="45">
        <v>3.1737270594728853E-3</v>
      </c>
      <c r="M25" s="4">
        <v>72765</v>
      </c>
      <c r="N25" s="33">
        <v>0.77236203840315887</v>
      </c>
      <c r="O25" s="4">
        <v>21446</v>
      </c>
      <c r="P25" s="24">
        <v>0.22763796159684113</v>
      </c>
      <c r="Q25" s="50">
        <v>0</v>
      </c>
      <c r="R25" s="50">
        <v>0</v>
      </c>
    </row>
    <row r="26" spans="1:18" ht="18" customHeight="1" x14ac:dyDescent="0.25">
      <c r="A26" s="25" t="s">
        <v>23</v>
      </c>
      <c r="B26" s="26" t="s">
        <v>24</v>
      </c>
      <c r="C26" s="23">
        <v>137302</v>
      </c>
      <c r="D26" s="24">
        <f t="shared" si="0"/>
        <v>3.0295100429111821E-2</v>
      </c>
      <c r="E26" s="57">
        <v>71359</v>
      </c>
      <c r="F26" s="33">
        <v>0.51972294649750184</v>
      </c>
      <c r="G26" s="61">
        <v>68902</v>
      </c>
      <c r="H26" s="50">
        <v>65044</v>
      </c>
      <c r="I26" s="50">
        <v>3858</v>
      </c>
      <c r="J26" s="33">
        <v>0.50182808699072123</v>
      </c>
      <c r="K26" s="53">
        <v>2544</v>
      </c>
      <c r="L26" s="45">
        <v>1.8528499220695983E-2</v>
      </c>
      <c r="M26" s="4">
        <v>142805</v>
      </c>
      <c r="N26" s="33">
        <v>1.040079532708919</v>
      </c>
      <c r="O26" s="4">
        <v>-5503</v>
      </c>
      <c r="P26" s="24">
        <v>-4.0079532708919022E-2</v>
      </c>
      <c r="Q26" s="50">
        <v>0</v>
      </c>
      <c r="R26" s="50">
        <v>0</v>
      </c>
    </row>
    <row r="27" spans="1:18" ht="18" customHeight="1" x14ac:dyDescent="0.25">
      <c r="A27" s="21" t="s">
        <v>25</v>
      </c>
      <c r="B27" s="22" t="s">
        <v>26</v>
      </c>
      <c r="C27" s="23">
        <v>49015</v>
      </c>
      <c r="D27" s="24">
        <f t="shared" si="0"/>
        <v>1.08149506018333E-2</v>
      </c>
      <c r="E27" s="57">
        <v>8019</v>
      </c>
      <c r="F27" s="33">
        <v>0.16360297867999593</v>
      </c>
      <c r="G27" s="61">
        <v>26699</v>
      </c>
      <c r="H27" s="50">
        <v>9417</v>
      </c>
      <c r="I27" s="50">
        <v>17282</v>
      </c>
      <c r="J27" s="33">
        <v>0.54471080281546469</v>
      </c>
      <c r="K27" s="53">
        <v>328</v>
      </c>
      <c r="L27" s="45">
        <v>6.6918290319290009E-3</v>
      </c>
      <c r="M27" s="4">
        <v>35046</v>
      </c>
      <c r="N27" s="33">
        <v>0.71500561052738953</v>
      </c>
      <c r="O27" s="4">
        <v>13969</v>
      </c>
      <c r="P27" s="24">
        <v>0.28499438947261041</v>
      </c>
      <c r="Q27" s="50">
        <v>0</v>
      </c>
      <c r="R27" s="50">
        <v>0</v>
      </c>
    </row>
    <row r="28" spans="1:18" ht="18" customHeight="1" x14ac:dyDescent="0.25">
      <c r="A28" s="25" t="s">
        <v>27</v>
      </c>
      <c r="B28" s="26" t="s">
        <v>28</v>
      </c>
      <c r="C28" s="23">
        <v>8562</v>
      </c>
      <c r="D28" s="24">
        <f t="shared" si="0"/>
        <v>1.889168765743073E-3</v>
      </c>
      <c r="E28" s="57">
        <v>586</v>
      </c>
      <c r="F28" s="33">
        <v>6.844195281476291E-2</v>
      </c>
      <c r="G28" s="61">
        <v>6408</v>
      </c>
      <c r="H28" s="50">
        <v>1789</v>
      </c>
      <c r="I28" s="50">
        <v>4619</v>
      </c>
      <c r="J28" s="33">
        <v>0.74842326559215133</v>
      </c>
      <c r="K28" s="53">
        <v>99</v>
      </c>
      <c r="L28" s="45">
        <v>1.1562718990889979E-2</v>
      </c>
      <c r="M28" s="4">
        <v>7093</v>
      </c>
      <c r="N28" s="33">
        <v>0.82842793739780429</v>
      </c>
      <c r="O28" s="4">
        <v>1469</v>
      </c>
      <c r="P28" s="24">
        <v>0.17157206260219574</v>
      </c>
      <c r="Q28" s="50">
        <v>0</v>
      </c>
      <c r="R28" s="50">
        <v>0</v>
      </c>
    </row>
    <row r="29" spans="1:18" ht="18" customHeight="1" x14ac:dyDescent="0.25">
      <c r="A29" s="21" t="s">
        <v>29</v>
      </c>
      <c r="B29" s="22" t="s">
        <v>30</v>
      </c>
      <c r="C29" s="23">
        <v>6506</v>
      </c>
      <c r="D29" s="24">
        <f t="shared" si="0"/>
        <v>1.435521138743802E-3</v>
      </c>
      <c r="E29" s="57">
        <v>510</v>
      </c>
      <c r="F29" s="33">
        <v>7.8389179219182287E-2</v>
      </c>
      <c r="G29" s="61">
        <v>5085</v>
      </c>
      <c r="H29" s="50">
        <v>2494</v>
      </c>
      <c r="I29" s="50">
        <v>2591</v>
      </c>
      <c r="J29" s="33">
        <v>0.78158622809714107</v>
      </c>
      <c r="K29" s="53">
        <v>147</v>
      </c>
      <c r="L29" s="45">
        <v>2.2594528127881954E-2</v>
      </c>
      <c r="M29" s="4">
        <v>5742</v>
      </c>
      <c r="N29" s="33">
        <v>0.88256993544420537</v>
      </c>
      <c r="O29" s="4">
        <v>764</v>
      </c>
      <c r="P29" s="24">
        <v>0.11743006455579465</v>
      </c>
      <c r="Q29" s="50">
        <v>0</v>
      </c>
      <c r="R29" s="50">
        <v>0</v>
      </c>
    </row>
    <row r="30" spans="1:18" ht="18" customHeight="1" x14ac:dyDescent="0.25">
      <c r="A30" s="25" t="s">
        <v>31</v>
      </c>
      <c r="B30" s="26" t="s">
        <v>32</v>
      </c>
      <c r="C30" s="23">
        <v>57133</v>
      </c>
      <c r="D30" s="24">
        <f t="shared" si="0"/>
        <v>1.2606152662134898E-2</v>
      </c>
      <c r="E30" s="57">
        <v>24194</v>
      </c>
      <c r="F30" s="33">
        <v>0.42346804823832113</v>
      </c>
      <c r="G30" s="61">
        <v>24967</v>
      </c>
      <c r="H30" s="50">
        <v>17994</v>
      </c>
      <c r="I30" s="50">
        <v>6973</v>
      </c>
      <c r="J30" s="33">
        <v>0.43699788213466823</v>
      </c>
      <c r="K30" s="53">
        <v>310</v>
      </c>
      <c r="L30" s="45">
        <v>5.4259359739555072E-3</v>
      </c>
      <c r="M30" s="4">
        <v>49471</v>
      </c>
      <c r="N30" s="33">
        <v>0.86589186634694482</v>
      </c>
      <c r="O30" s="4">
        <v>7662</v>
      </c>
      <c r="P30" s="24">
        <v>0.13410813365305516</v>
      </c>
      <c r="Q30" s="50">
        <v>0</v>
      </c>
      <c r="R30" s="50">
        <v>0</v>
      </c>
    </row>
    <row r="31" spans="1:18" ht="18" customHeight="1" x14ac:dyDescent="0.25">
      <c r="A31" s="21" t="s">
        <v>33</v>
      </c>
      <c r="B31" s="22" t="s">
        <v>34</v>
      </c>
      <c r="C31" s="23">
        <v>8616</v>
      </c>
      <c r="D31" s="24">
        <f t="shared" si="0"/>
        <v>1.9010836353237932E-3</v>
      </c>
      <c r="E31" s="57">
        <v>1207</v>
      </c>
      <c r="F31" s="33">
        <v>0.14008820798514393</v>
      </c>
      <c r="G31" s="61">
        <v>9446</v>
      </c>
      <c r="H31" s="50">
        <v>4743</v>
      </c>
      <c r="I31" s="50">
        <v>4703</v>
      </c>
      <c r="J31" s="33">
        <v>1.0963324048282266</v>
      </c>
      <c r="K31" s="53">
        <v>166</v>
      </c>
      <c r="L31" s="45">
        <v>1.9266480965645313E-2</v>
      </c>
      <c r="M31" s="4">
        <v>10819</v>
      </c>
      <c r="N31" s="33">
        <v>1.2556870937790159</v>
      </c>
      <c r="O31" s="4">
        <v>-2203</v>
      </c>
      <c r="P31" s="24">
        <v>-0.25568709377901577</v>
      </c>
      <c r="Q31" s="50">
        <v>0</v>
      </c>
      <c r="R31" s="50">
        <v>0</v>
      </c>
    </row>
    <row r="32" spans="1:18" ht="18" customHeight="1" x14ac:dyDescent="0.25">
      <c r="A32" s="25" t="s">
        <v>35</v>
      </c>
      <c r="B32" s="26" t="s">
        <v>36</v>
      </c>
      <c r="C32" s="23">
        <v>57961</v>
      </c>
      <c r="D32" s="24">
        <f t="shared" si="0"/>
        <v>1.2788847329039274E-2</v>
      </c>
      <c r="E32" s="57">
        <v>28779</v>
      </c>
      <c r="F32" s="33">
        <v>0.49652352443884679</v>
      </c>
      <c r="G32" s="61">
        <v>31778</v>
      </c>
      <c r="H32" s="50">
        <v>21974</v>
      </c>
      <c r="I32" s="50">
        <v>9804</v>
      </c>
      <c r="J32" s="33">
        <v>0.54826521281551388</v>
      </c>
      <c r="K32" s="53">
        <v>553</v>
      </c>
      <c r="L32" s="45">
        <v>9.5408981901623502E-3</v>
      </c>
      <c r="M32" s="4">
        <v>61110</v>
      </c>
      <c r="N32" s="33">
        <v>1.0543296354445231</v>
      </c>
      <c r="O32" s="4">
        <v>-3149</v>
      </c>
      <c r="P32" s="24">
        <v>-5.4329635444523044E-2</v>
      </c>
      <c r="Q32" s="50">
        <v>0</v>
      </c>
      <c r="R32" s="50">
        <v>0</v>
      </c>
    </row>
    <row r="33" spans="1:18" ht="18" customHeight="1" x14ac:dyDescent="0.25">
      <c r="A33" s="21" t="s">
        <v>37</v>
      </c>
      <c r="B33" s="22" t="s">
        <v>38</v>
      </c>
      <c r="C33" s="23">
        <v>23046</v>
      </c>
      <c r="D33" s="24">
        <f t="shared" si="0"/>
        <v>5.0850015621717896E-3</v>
      </c>
      <c r="E33" s="57">
        <v>6873</v>
      </c>
      <c r="F33" s="33">
        <v>0.29822962770111949</v>
      </c>
      <c r="G33" s="61">
        <v>11879</v>
      </c>
      <c r="H33" s="50">
        <v>5588</v>
      </c>
      <c r="I33" s="50">
        <v>6291</v>
      </c>
      <c r="J33" s="33">
        <v>0.51544736613729059</v>
      </c>
      <c r="K33" s="53">
        <v>152</v>
      </c>
      <c r="L33" s="45">
        <v>6.5955046428881371E-3</v>
      </c>
      <c r="M33" s="4">
        <v>18904</v>
      </c>
      <c r="N33" s="33">
        <v>0.82027249848129824</v>
      </c>
      <c r="O33" s="4">
        <v>4142</v>
      </c>
      <c r="P33" s="24">
        <v>0.17972750151870173</v>
      </c>
      <c r="Q33" s="50">
        <v>0</v>
      </c>
      <c r="R33" s="50">
        <v>0</v>
      </c>
    </row>
    <row r="34" spans="1:18" ht="18" customHeight="1" x14ac:dyDescent="0.25">
      <c r="A34" s="25" t="s">
        <v>39</v>
      </c>
      <c r="B34" s="26" t="s">
        <v>40</v>
      </c>
      <c r="C34" s="23">
        <v>33578</v>
      </c>
      <c r="D34" s="24">
        <f t="shared" si="0"/>
        <v>7.4088424218781718E-3</v>
      </c>
      <c r="E34" s="57">
        <v>14118</v>
      </c>
      <c r="F34" s="33">
        <v>0.42045386860444339</v>
      </c>
      <c r="G34" s="61">
        <v>15578</v>
      </c>
      <c r="H34" s="50">
        <v>10582</v>
      </c>
      <c r="I34" s="50">
        <v>4996</v>
      </c>
      <c r="J34" s="33">
        <v>0.46393471916135565</v>
      </c>
      <c r="K34" s="53">
        <v>484</v>
      </c>
      <c r="L34" s="45">
        <v>1.4414199773661325E-2</v>
      </c>
      <c r="M34" s="4">
        <v>30180</v>
      </c>
      <c r="N34" s="33">
        <v>0.89880278753946041</v>
      </c>
      <c r="O34" s="4">
        <v>3398</v>
      </c>
      <c r="P34" s="24">
        <v>0.10119721246053964</v>
      </c>
      <c r="Q34" s="50">
        <v>0</v>
      </c>
      <c r="R34" s="50">
        <v>0</v>
      </c>
    </row>
    <row r="35" spans="1:18" ht="18" customHeight="1" x14ac:dyDescent="0.25">
      <c r="A35" s="21" t="s">
        <v>41</v>
      </c>
      <c r="B35" s="22" t="s">
        <v>42</v>
      </c>
      <c r="C35" s="23">
        <v>167147</v>
      </c>
      <c r="D35" s="24">
        <f t="shared" si="0"/>
        <v>3.6880272329789465E-2</v>
      </c>
      <c r="E35" s="57">
        <v>65338</v>
      </c>
      <c r="F35" s="33">
        <v>0.39090142210150347</v>
      </c>
      <c r="G35" s="61">
        <v>52311</v>
      </c>
      <c r="H35" s="50">
        <v>33374</v>
      </c>
      <c r="I35" s="50">
        <v>18937</v>
      </c>
      <c r="J35" s="33">
        <v>0.31296403764351138</v>
      </c>
      <c r="K35" s="53">
        <v>1122</v>
      </c>
      <c r="L35" s="45">
        <v>6.7126541307950486E-3</v>
      </c>
      <c r="M35" s="4">
        <v>118771</v>
      </c>
      <c r="N35" s="33">
        <v>0.71057811387580994</v>
      </c>
      <c r="O35" s="4">
        <v>48376</v>
      </c>
      <c r="P35" s="24">
        <v>0.28942188612419006</v>
      </c>
      <c r="Q35" s="50">
        <v>0</v>
      </c>
      <c r="R35" s="50">
        <v>0</v>
      </c>
    </row>
    <row r="36" spans="1:18" ht="18" customHeight="1" x14ac:dyDescent="0.25">
      <c r="A36" s="25" t="s">
        <v>43</v>
      </c>
      <c r="B36" s="26" t="s">
        <v>44</v>
      </c>
      <c r="C36" s="23">
        <v>16509</v>
      </c>
      <c r="D36" s="24">
        <f t="shared" si="0"/>
        <v>3.642640405705722E-3</v>
      </c>
      <c r="E36" s="57">
        <v>1931</v>
      </c>
      <c r="F36" s="33">
        <v>0.11696650311951057</v>
      </c>
      <c r="G36" s="61">
        <v>7655</v>
      </c>
      <c r="H36" s="50">
        <v>2376</v>
      </c>
      <c r="I36" s="50">
        <v>5279</v>
      </c>
      <c r="J36" s="33">
        <v>0.46368647404446062</v>
      </c>
      <c r="K36" s="53">
        <v>97</v>
      </c>
      <c r="L36" s="45">
        <v>5.8755830153249741E-3</v>
      </c>
      <c r="M36" s="4">
        <v>9683</v>
      </c>
      <c r="N36" s="33">
        <v>0.58652856017929611</v>
      </c>
      <c r="O36" s="4">
        <v>6826</v>
      </c>
      <c r="P36" s="24">
        <v>0.41347143982070383</v>
      </c>
      <c r="Q36" s="50">
        <v>0</v>
      </c>
      <c r="R36" s="50">
        <v>0</v>
      </c>
    </row>
    <row r="37" spans="1:18" ht="18" customHeight="1" x14ac:dyDescent="0.25">
      <c r="A37" s="21" t="s">
        <v>45</v>
      </c>
      <c r="B37" s="22" t="s">
        <v>46</v>
      </c>
      <c r="C37" s="23">
        <v>34493</v>
      </c>
      <c r="D37" s="24">
        <f t="shared" si="0"/>
        <v>7.6107332675514859E-3</v>
      </c>
      <c r="E37" s="57">
        <v>9367</v>
      </c>
      <c r="F37" s="33">
        <v>0.27156234598324297</v>
      </c>
      <c r="G37" s="61">
        <v>21547</v>
      </c>
      <c r="H37" s="50">
        <v>18997</v>
      </c>
      <c r="I37" s="50">
        <v>2550</v>
      </c>
      <c r="J37" s="33">
        <v>0.62467747079117497</v>
      </c>
      <c r="K37" s="53">
        <v>524</v>
      </c>
      <c r="L37" s="45">
        <v>1.5191488128025976E-2</v>
      </c>
      <c r="M37" s="4">
        <v>31438</v>
      </c>
      <c r="N37" s="33">
        <v>0.91143130490244395</v>
      </c>
      <c r="O37" s="4">
        <v>3055</v>
      </c>
      <c r="P37" s="24">
        <v>8.8568695097556022E-2</v>
      </c>
      <c r="Q37" s="50">
        <v>0</v>
      </c>
      <c r="R37" s="50">
        <v>0</v>
      </c>
    </row>
    <row r="38" spans="1:18" ht="18" customHeight="1" x14ac:dyDescent="0.25">
      <c r="A38" s="25" t="s">
        <v>47</v>
      </c>
      <c r="B38" s="26" t="s">
        <v>48</v>
      </c>
      <c r="C38" s="23">
        <v>11867</v>
      </c>
      <c r="D38" s="24">
        <f t="shared" si="0"/>
        <v>2.6184029132297415E-3</v>
      </c>
      <c r="E38" s="57">
        <v>3345</v>
      </c>
      <c r="F38" s="33">
        <v>0.28187410465998147</v>
      </c>
      <c r="G38" s="61">
        <v>7558</v>
      </c>
      <c r="H38" s="50">
        <v>5672</v>
      </c>
      <c r="I38" s="50">
        <v>1886</v>
      </c>
      <c r="J38" s="33">
        <v>0.63689222212859187</v>
      </c>
      <c r="K38" s="53">
        <v>256</v>
      </c>
      <c r="L38" s="45">
        <v>2.1572427740793799E-2</v>
      </c>
      <c r="M38" s="4">
        <v>11159</v>
      </c>
      <c r="N38" s="33">
        <v>0.9403387545293671</v>
      </c>
      <c r="O38" s="4">
        <v>708</v>
      </c>
      <c r="P38" s="24">
        <v>5.9661245470632847E-2</v>
      </c>
      <c r="Q38" s="50">
        <v>0</v>
      </c>
      <c r="R38" s="50">
        <v>0</v>
      </c>
    </row>
    <row r="39" spans="1:18" ht="18" customHeight="1" x14ac:dyDescent="0.25">
      <c r="A39" s="21" t="s">
        <v>49</v>
      </c>
      <c r="B39" s="22" t="s">
        <v>50</v>
      </c>
      <c r="C39" s="23">
        <v>12042</v>
      </c>
      <c r="D39" s="24">
        <f t="shared" si="0"/>
        <v>2.6570159165005942E-3</v>
      </c>
      <c r="E39" s="57">
        <v>2682</v>
      </c>
      <c r="F39" s="33">
        <v>0.22272047832585951</v>
      </c>
      <c r="G39" s="61">
        <v>6513</v>
      </c>
      <c r="H39" s="50">
        <v>5156</v>
      </c>
      <c r="I39" s="50">
        <v>1357</v>
      </c>
      <c r="J39" s="33">
        <v>0.54085700049825614</v>
      </c>
      <c r="K39" s="53">
        <v>97</v>
      </c>
      <c r="L39" s="45">
        <v>8.0551403421358584E-3</v>
      </c>
      <c r="M39" s="4">
        <v>9292</v>
      </c>
      <c r="N39" s="33">
        <v>0.77163261916625148</v>
      </c>
      <c r="O39" s="4">
        <v>2750</v>
      </c>
      <c r="P39" s="24">
        <v>0.22836738083374855</v>
      </c>
      <c r="Q39" s="50">
        <v>0</v>
      </c>
      <c r="R39" s="50">
        <v>0</v>
      </c>
    </row>
    <row r="40" spans="1:18" ht="18" customHeight="1" x14ac:dyDescent="0.25">
      <c r="A40" s="25" t="s">
        <v>51</v>
      </c>
      <c r="B40" s="26" t="s">
        <v>52</v>
      </c>
      <c r="C40" s="23">
        <v>354285</v>
      </c>
      <c r="D40" s="24">
        <f t="shared" si="0"/>
        <v>7.8171473507508138E-2</v>
      </c>
      <c r="E40" s="57">
        <v>197035</v>
      </c>
      <c r="F40" s="33">
        <v>0.55614829868608606</v>
      </c>
      <c r="G40" s="61">
        <v>129822</v>
      </c>
      <c r="H40" s="50">
        <v>110472</v>
      </c>
      <c r="I40" s="50">
        <v>19350</v>
      </c>
      <c r="J40" s="33">
        <v>0.36643380329395825</v>
      </c>
      <c r="K40" s="53">
        <v>4725</v>
      </c>
      <c r="L40" s="45">
        <v>1.3336720436936365E-2</v>
      </c>
      <c r="M40" s="4">
        <v>331582</v>
      </c>
      <c r="N40" s="33">
        <v>0.93591882241698066</v>
      </c>
      <c r="O40" s="4">
        <v>22703</v>
      </c>
      <c r="P40" s="24">
        <v>6.4081177583019316E-2</v>
      </c>
      <c r="Q40" s="50">
        <v>0</v>
      </c>
      <c r="R40" s="50">
        <v>0</v>
      </c>
    </row>
    <row r="41" spans="1:18" ht="18" customHeight="1" x14ac:dyDescent="0.25">
      <c r="A41" s="21" t="s">
        <v>53</v>
      </c>
      <c r="B41" s="22" t="s">
        <v>54</v>
      </c>
      <c r="C41" s="23">
        <v>48165</v>
      </c>
      <c r="D41" s="24">
        <f t="shared" si="0"/>
        <v>1.0627401728803446E-2</v>
      </c>
      <c r="E41" s="57">
        <v>21330</v>
      </c>
      <c r="F41" s="33">
        <v>0.44285269386483961</v>
      </c>
      <c r="G41" s="61">
        <v>23844</v>
      </c>
      <c r="H41" s="50">
        <v>20165</v>
      </c>
      <c r="I41" s="50">
        <v>3679</v>
      </c>
      <c r="J41" s="33">
        <v>0.49504827156649017</v>
      </c>
      <c r="K41" s="53">
        <v>412</v>
      </c>
      <c r="L41" s="45">
        <v>8.5539292017024812E-3</v>
      </c>
      <c r="M41" s="4">
        <v>45586</v>
      </c>
      <c r="N41" s="33">
        <v>0.94645489463303234</v>
      </c>
      <c r="O41" s="4">
        <v>2579</v>
      </c>
      <c r="P41" s="24">
        <v>5.3545105366967716E-2</v>
      </c>
      <c r="Q41" s="50">
        <v>0</v>
      </c>
      <c r="R41" s="50">
        <v>0</v>
      </c>
    </row>
    <row r="42" spans="1:18" ht="18" customHeight="1" x14ac:dyDescent="0.25">
      <c r="A42" s="25" t="s">
        <v>55</v>
      </c>
      <c r="B42" s="26" t="s">
        <v>56</v>
      </c>
      <c r="C42" s="23">
        <v>15304</v>
      </c>
      <c r="D42" s="24">
        <f t="shared" si="0"/>
        <v>3.3767622974692816E-3</v>
      </c>
      <c r="E42" s="57">
        <v>4789</v>
      </c>
      <c r="F42" s="33">
        <v>0.31292472556194462</v>
      </c>
      <c r="G42" s="61">
        <v>10550</v>
      </c>
      <c r="H42" s="50">
        <v>6208</v>
      </c>
      <c r="I42" s="50">
        <v>4342</v>
      </c>
      <c r="J42" s="33">
        <v>0.68936225823314168</v>
      </c>
      <c r="K42" s="53">
        <v>157</v>
      </c>
      <c r="L42" s="45">
        <v>1.0258755880815472E-2</v>
      </c>
      <c r="M42" s="4">
        <v>15496</v>
      </c>
      <c r="N42" s="33">
        <v>1.0125457396759017</v>
      </c>
      <c r="O42" s="4">
        <v>-192</v>
      </c>
      <c r="P42" s="24">
        <v>-1.2545739675901725E-2</v>
      </c>
      <c r="Q42" s="50">
        <v>0</v>
      </c>
      <c r="R42" s="50">
        <v>0</v>
      </c>
    </row>
    <row r="43" spans="1:18" ht="18" customHeight="1" x14ac:dyDescent="0.25">
      <c r="A43" s="21" t="s">
        <v>57</v>
      </c>
      <c r="B43" s="22" t="s">
        <v>58</v>
      </c>
      <c r="C43" s="23">
        <v>15463</v>
      </c>
      <c r="D43" s="24">
        <f t="shared" si="0"/>
        <v>3.4118449690125133E-3</v>
      </c>
      <c r="E43" s="57">
        <v>3351</v>
      </c>
      <c r="F43" s="33">
        <v>0.2167108581775852</v>
      </c>
      <c r="G43" s="61">
        <v>10837</v>
      </c>
      <c r="H43" s="50">
        <v>5310</v>
      </c>
      <c r="I43" s="50">
        <v>5527</v>
      </c>
      <c r="J43" s="33">
        <v>0.70083424949880357</v>
      </c>
      <c r="K43" s="53">
        <v>73</v>
      </c>
      <c r="L43" s="45">
        <v>4.7209467761753863E-3</v>
      </c>
      <c r="M43" s="4">
        <v>14261</v>
      </c>
      <c r="N43" s="33">
        <v>0.92226605445256415</v>
      </c>
      <c r="O43" s="4">
        <v>1202</v>
      </c>
      <c r="P43" s="24">
        <v>7.7733945547435818E-2</v>
      </c>
      <c r="Q43" s="50">
        <v>0</v>
      </c>
      <c r="R43" s="50">
        <v>0</v>
      </c>
    </row>
    <row r="44" spans="1:18" ht="18" customHeight="1" x14ac:dyDescent="0.25">
      <c r="A44" s="25" t="s">
        <v>59</v>
      </c>
      <c r="B44" s="26" t="s">
        <v>60</v>
      </c>
      <c r="C44" s="23">
        <v>36786</v>
      </c>
      <c r="D44" s="24">
        <f t="shared" si="0"/>
        <v>8.1166739332661393E-3</v>
      </c>
      <c r="E44" s="57">
        <v>12192</v>
      </c>
      <c r="F44" s="33">
        <v>0.33143043549176315</v>
      </c>
      <c r="G44" s="61">
        <v>21563</v>
      </c>
      <c r="H44" s="50">
        <v>14761</v>
      </c>
      <c r="I44" s="50">
        <v>6802</v>
      </c>
      <c r="J44" s="33">
        <v>0.58617408796824877</v>
      </c>
      <c r="K44" s="53">
        <v>1075</v>
      </c>
      <c r="L44" s="45">
        <v>2.9223073995541783E-2</v>
      </c>
      <c r="M44" s="4">
        <v>34830</v>
      </c>
      <c r="N44" s="33">
        <v>0.94682759745555378</v>
      </c>
      <c r="O44" s="4">
        <v>1956</v>
      </c>
      <c r="P44" s="24">
        <v>5.3172402544446259E-2</v>
      </c>
      <c r="Q44" s="50">
        <v>0</v>
      </c>
      <c r="R44" s="50">
        <v>0</v>
      </c>
    </row>
    <row r="45" spans="1:18" ht="18" customHeight="1" x14ac:dyDescent="0.25">
      <c r="A45" s="21" t="s">
        <v>61</v>
      </c>
      <c r="B45" s="22" t="s">
        <v>62</v>
      </c>
      <c r="C45" s="23">
        <v>17201</v>
      </c>
      <c r="D45" s="24">
        <f t="shared" si="0"/>
        <v>3.7953272529253211E-3</v>
      </c>
      <c r="E45" s="57">
        <v>3385</v>
      </c>
      <c r="F45" s="33">
        <v>0.19679088425091565</v>
      </c>
      <c r="G45" s="61">
        <v>7055</v>
      </c>
      <c r="H45" s="50">
        <v>3848</v>
      </c>
      <c r="I45" s="50">
        <v>3207</v>
      </c>
      <c r="J45" s="33">
        <v>0.41015057264112553</v>
      </c>
      <c r="K45" s="53">
        <v>53</v>
      </c>
      <c r="L45" s="45">
        <v>3.0812162083599789E-3</v>
      </c>
      <c r="M45" s="4">
        <v>10493</v>
      </c>
      <c r="N45" s="33">
        <v>0.61002267310040115</v>
      </c>
      <c r="O45" s="4">
        <v>6708</v>
      </c>
      <c r="P45" s="24">
        <v>0.38997732689959885</v>
      </c>
      <c r="Q45" s="50">
        <v>0</v>
      </c>
      <c r="R45" s="50">
        <v>0</v>
      </c>
    </row>
    <row r="46" spans="1:18" ht="18" customHeight="1" x14ac:dyDescent="0.25">
      <c r="A46" s="25" t="s">
        <v>63</v>
      </c>
      <c r="B46" s="26" t="s">
        <v>64</v>
      </c>
      <c r="C46" s="23">
        <v>41153</v>
      </c>
      <c r="D46" s="24">
        <f t="shared" si="0"/>
        <v>9.0802338491736377E-3</v>
      </c>
      <c r="E46" s="57">
        <v>7399</v>
      </c>
      <c r="F46" s="33">
        <v>0.17979248171457732</v>
      </c>
      <c r="G46" s="61">
        <v>31194</v>
      </c>
      <c r="H46" s="50">
        <v>23557</v>
      </c>
      <c r="I46" s="50">
        <v>7637</v>
      </c>
      <c r="J46" s="33">
        <v>0.75800063178869104</v>
      </c>
      <c r="K46" s="53">
        <v>653</v>
      </c>
      <c r="L46" s="45">
        <v>1.5867615969674141E-2</v>
      </c>
      <c r="M46" s="4">
        <v>39246</v>
      </c>
      <c r="N46" s="33">
        <v>0.95366072947294245</v>
      </c>
      <c r="O46" s="4">
        <v>1907</v>
      </c>
      <c r="P46" s="24">
        <v>4.6339270527057566E-2</v>
      </c>
      <c r="Q46" s="50">
        <v>0</v>
      </c>
      <c r="R46" s="50">
        <v>0</v>
      </c>
    </row>
    <row r="47" spans="1:18" ht="18" customHeight="1" x14ac:dyDescent="0.25">
      <c r="A47" s="21" t="s">
        <v>65</v>
      </c>
      <c r="B47" s="22" t="s">
        <v>66</v>
      </c>
      <c r="C47" s="23">
        <v>14389</v>
      </c>
      <c r="D47" s="24">
        <f t="shared" si="0"/>
        <v>3.1748714517959679E-3</v>
      </c>
      <c r="E47" s="57">
        <v>2057</v>
      </c>
      <c r="F47" s="33">
        <v>0.14295642504691083</v>
      </c>
      <c r="G47" s="61">
        <v>10389</v>
      </c>
      <c r="H47" s="50">
        <v>8331</v>
      </c>
      <c r="I47" s="50">
        <v>2058</v>
      </c>
      <c r="J47" s="33">
        <v>0.72200986864966299</v>
      </c>
      <c r="K47" s="53">
        <v>174</v>
      </c>
      <c r="L47" s="45">
        <v>1.2092570713739662E-2</v>
      </c>
      <c r="M47" s="4">
        <v>12620</v>
      </c>
      <c r="N47" s="33">
        <v>0.87705886441031344</v>
      </c>
      <c r="O47" s="4">
        <v>1769</v>
      </c>
      <c r="P47" s="24">
        <v>0.12294113558968657</v>
      </c>
      <c r="Q47" s="50">
        <v>0</v>
      </c>
      <c r="R47" s="50">
        <v>0</v>
      </c>
    </row>
    <row r="48" spans="1:18" ht="18" customHeight="1" x14ac:dyDescent="0.25">
      <c r="A48" s="25" t="s">
        <v>67</v>
      </c>
      <c r="B48" s="26" t="s">
        <v>68</v>
      </c>
      <c r="C48" s="23">
        <v>18982</v>
      </c>
      <c r="D48" s="24">
        <f t="shared" si="0"/>
        <v>4.1882973033561099E-3</v>
      </c>
      <c r="E48" s="57">
        <v>1996</v>
      </c>
      <c r="F48" s="33">
        <v>0.10515224949952587</v>
      </c>
      <c r="G48" s="61">
        <v>14299</v>
      </c>
      <c r="H48" s="50">
        <v>6828</v>
      </c>
      <c r="I48" s="50">
        <v>7471</v>
      </c>
      <c r="J48" s="33">
        <v>0.7532925929828258</v>
      </c>
      <c r="K48" s="53">
        <v>142</v>
      </c>
      <c r="L48" s="45">
        <v>7.4807712569802971E-3</v>
      </c>
      <c r="M48" s="4">
        <v>16437</v>
      </c>
      <c r="N48" s="33">
        <v>0.86592561373933197</v>
      </c>
      <c r="O48" s="4">
        <v>2545</v>
      </c>
      <c r="P48" s="24">
        <v>0.134074386260668</v>
      </c>
      <c r="Q48" s="50">
        <v>0</v>
      </c>
      <c r="R48" s="50">
        <v>0</v>
      </c>
    </row>
    <row r="49" spans="1:18" ht="18" customHeight="1" x14ac:dyDescent="0.25">
      <c r="A49" s="21" t="s">
        <v>69</v>
      </c>
      <c r="B49" s="22" t="s">
        <v>70</v>
      </c>
      <c r="C49" s="23">
        <v>218812</v>
      </c>
      <c r="D49" s="24">
        <f t="shared" si="0"/>
        <v>4.8279934124009966E-2</v>
      </c>
      <c r="E49" s="57">
        <v>106144</v>
      </c>
      <c r="F49" s="33">
        <v>0.48509222528928941</v>
      </c>
      <c r="G49" s="61">
        <v>112417</v>
      </c>
      <c r="H49" s="50">
        <v>92589</v>
      </c>
      <c r="I49" s="50">
        <v>19828</v>
      </c>
      <c r="J49" s="33">
        <v>0.51376067126117397</v>
      </c>
      <c r="K49" s="53">
        <v>3521</v>
      </c>
      <c r="L49" s="45">
        <v>1.609143922636784E-2</v>
      </c>
      <c r="M49" s="4">
        <v>222082</v>
      </c>
      <c r="N49" s="33">
        <v>1.0149443357768313</v>
      </c>
      <c r="O49" s="4">
        <v>-3270</v>
      </c>
      <c r="P49" s="24">
        <v>-1.4944335776831252E-2</v>
      </c>
      <c r="Q49" s="50">
        <v>0</v>
      </c>
      <c r="R49" s="50">
        <v>0</v>
      </c>
    </row>
    <row r="50" spans="1:18" ht="18" customHeight="1" x14ac:dyDescent="0.25">
      <c r="A50" s="25" t="s">
        <v>71</v>
      </c>
      <c r="B50" s="26" t="s">
        <v>72</v>
      </c>
      <c r="C50" s="23">
        <v>5381</v>
      </c>
      <c r="D50" s="24">
        <f t="shared" si="0"/>
        <v>1.1872946891454655E-3</v>
      </c>
      <c r="E50" s="57">
        <v>750</v>
      </c>
      <c r="F50" s="33">
        <v>0.13937929752834047</v>
      </c>
      <c r="G50" s="61">
        <v>2714</v>
      </c>
      <c r="H50" s="50">
        <v>1446</v>
      </c>
      <c r="I50" s="50">
        <v>1268</v>
      </c>
      <c r="J50" s="33">
        <v>0.50436721798922135</v>
      </c>
      <c r="K50" s="53">
        <v>49</v>
      </c>
      <c r="L50" s="45">
        <v>9.1061141051849096E-3</v>
      </c>
      <c r="M50" s="4">
        <v>3513</v>
      </c>
      <c r="N50" s="33">
        <v>0.65285262962274671</v>
      </c>
      <c r="O50" s="4">
        <v>1868</v>
      </c>
      <c r="P50" s="24">
        <v>0.34714737037725329</v>
      </c>
      <c r="Q50" s="50">
        <v>0</v>
      </c>
      <c r="R50" s="50">
        <v>0</v>
      </c>
    </row>
    <row r="51" spans="1:18" ht="18" customHeight="1" x14ac:dyDescent="0.25">
      <c r="A51" s="21" t="s">
        <v>73</v>
      </c>
      <c r="B51" s="22" t="s">
        <v>74</v>
      </c>
      <c r="C51" s="23">
        <v>6950</v>
      </c>
      <c r="D51" s="24">
        <f t="shared" si="0"/>
        <v>1.5334878441852788E-3</v>
      </c>
      <c r="E51" s="57">
        <v>1079</v>
      </c>
      <c r="F51" s="33">
        <v>0.15525179856115107</v>
      </c>
      <c r="G51" s="61">
        <v>6042</v>
      </c>
      <c r="H51" s="50">
        <v>2457</v>
      </c>
      <c r="I51" s="50">
        <v>3585</v>
      </c>
      <c r="J51" s="33">
        <v>0.86935251798561153</v>
      </c>
      <c r="K51" s="53">
        <v>120</v>
      </c>
      <c r="L51" s="45">
        <v>1.7266187050359712E-2</v>
      </c>
      <c r="M51" s="4">
        <v>7241</v>
      </c>
      <c r="N51" s="33">
        <v>1.0418705035971223</v>
      </c>
      <c r="O51" s="4">
        <v>-291</v>
      </c>
      <c r="P51" s="24">
        <v>-4.1870503597122299E-2</v>
      </c>
      <c r="Q51" s="50">
        <v>0</v>
      </c>
      <c r="R51" s="50">
        <v>0</v>
      </c>
    </row>
    <row r="52" spans="1:18" ht="18" customHeight="1" x14ac:dyDescent="0.25">
      <c r="A52" s="25" t="s">
        <v>75</v>
      </c>
      <c r="B52" s="26" t="s">
        <v>76</v>
      </c>
      <c r="C52" s="23">
        <v>12884</v>
      </c>
      <c r="D52" s="24">
        <f t="shared" si="0"/>
        <v>2.8427996236666379E-3</v>
      </c>
      <c r="E52" s="57">
        <v>2810</v>
      </c>
      <c r="F52" s="33">
        <v>0.21809996895374106</v>
      </c>
      <c r="G52" s="61">
        <v>5508</v>
      </c>
      <c r="H52" s="50">
        <v>3682</v>
      </c>
      <c r="I52" s="50">
        <v>1826</v>
      </c>
      <c r="J52" s="33">
        <v>0.42750698540825832</v>
      </c>
      <c r="K52" s="53">
        <v>74</v>
      </c>
      <c r="L52" s="45">
        <v>5.7435579012728964E-3</v>
      </c>
      <c r="M52" s="4">
        <v>8392</v>
      </c>
      <c r="N52" s="33">
        <v>0.65135051226327223</v>
      </c>
      <c r="O52" s="4">
        <v>4492</v>
      </c>
      <c r="P52" s="24">
        <v>0.34864948773672771</v>
      </c>
      <c r="Q52" s="50">
        <v>0</v>
      </c>
      <c r="R52" s="50">
        <v>0</v>
      </c>
    </row>
    <row r="53" spans="1:18" ht="18" customHeight="1" x14ac:dyDescent="0.25">
      <c r="A53" s="21" t="s">
        <v>77</v>
      </c>
      <c r="B53" s="22" t="s">
        <v>78</v>
      </c>
      <c r="C53" s="23">
        <v>16197</v>
      </c>
      <c r="D53" s="24">
        <f t="shared" si="0"/>
        <v>3.5737989370171167E-3</v>
      </c>
      <c r="E53" s="57">
        <v>4003</v>
      </c>
      <c r="F53" s="33">
        <v>0.24714453293819844</v>
      </c>
      <c r="G53" s="61">
        <v>8308</v>
      </c>
      <c r="H53" s="50">
        <v>5082</v>
      </c>
      <c r="I53" s="50">
        <v>3226</v>
      </c>
      <c r="J53" s="33">
        <v>0.51293449404210656</v>
      </c>
      <c r="K53" s="53">
        <v>67</v>
      </c>
      <c r="L53" s="45">
        <v>4.1365685003395694E-3</v>
      </c>
      <c r="M53" s="4">
        <v>12378</v>
      </c>
      <c r="N53" s="33">
        <v>0.76421559548064455</v>
      </c>
      <c r="O53" s="4">
        <v>3819</v>
      </c>
      <c r="P53" s="24">
        <v>0.23578440451935542</v>
      </c>
      <c r="Q53" s="50">
        <v>0</v>
      </c>
      <c r="R53" s="50">
        <v>0</v>
      </c>
    </row>
    <row r="54" spans="1:18" ht="18" customHeight="1" x14ac:dyDescent="0.25">
      <c r="A54" s="25" t="s">
        <v>79</v>
      </c>
      <c r="B54" s="26" t="s">
        <v>80</v>
      </c>
      <c r="C54" s="23">
        <v>110069</v>
      </c>
      <c r="D54" s="24">
        <f t="shared" si="0"/>
        <v>2.4286255182968269E-2</v>
      </c>
      <c r="E54" s="57">
        <v>55623</v>
      </c>
      <c r="F54" s="33">
        <v>0.50534664619465974</v>
      </c>
      <c r="G54" s="61">
        <v>42174</v>
      </c>
      <c r="H54" s="50">
        <v>36668</v>
      </c>
      <c r="I54" s="50">
        <v>5506</v>
      </c>
      <c r="J54" s="33">
        <v>0.3831596543986045</v>
      </c>
      <c r="K54" s="53">
        <v>709</v>
      </c>
      <c r="L54" s="45">
        <v>6.4414140221134017E-3</v>
      </c>
      <c r="M54" s="4">
        <v>98506</v>
      </c>
      <c r="N54" s="33">
        <v>0.89494771461537759</v>
      </c>
      <c r="O54" s="4">
        <v>11563</v>
      </c>
      <c r="P54" s="24">
        <v>0.10505228538462237</v>
      </c>
      <c r="Q54" s="50">
        <v>0</v>
      </c>
      <c r="R54" s="50">
        <v>0</v>
      </c>
    </row>
    <row r="55" spans="1:18" ht="18" customHeight="1" thickBot="1" x14ac:dyDescent="0.3">
      <c r="A55" s="28" t="s">
        <v>81</v>
      </c>
      <c r="B55" s="29" t="s">
        <v>82</v>
      </c>
      <c r="C55" s="30">
        <v>42407</v>
      </c>
      <c r="D55" s="31">
        <f t="shared" si="0"/>
        <v>9.3569235983259162E-3</v>
      </c>
      <c r="E55" s="58">
        <v>18954</v>
      </c>
      <c r="F55" s="34">
        <v>0.44695451222675503</v>
      </c>
      <c r="G55" s="62">
        <v>22503</v>
      </c>
      <c r="H55" s="51">
        <v>17671</v>
      </c>
      <c r="I55" s="51">
        <v>4832</v>
      </c>
      <c r="J55" s="34">
        <v>0.53064352583299923</v>
      </c>
      <c r="K55" s="53">
        <v>669</v>
      </c>
      <c r="L55" s="45">
        <v>1.5775697408446719E-2</v>
      </c>
      <c r="M55" s="6">
        <v>42126</v>
      </c>
      <c r="N55" s="34">
        <v>0.99337373546820096</v>
      </c>
      <c r="O55" s="6">
        <v>281</v>
      </c>
      <c r="P55" s="31">
        <v>6.6262645317989952E-3</v>
      </c>
      <c r="Q55" s="50">
        <v>0</v>
      </c>
      <c r="R55" s="50">
        <v>0</v>
      </c>
    </row>
    <row r="56" spans="1:18" ht="17.25" customHeight="1" thickTop="1" thickBot="1" x14ac:dyDescent="0.3">
      <c r="A56" s="5">
        <f>SUM(F56,L56,J56,P56)</f>
        <v>1</v>
      </c>
      <c r="B56" s="10" t="s">
        <v>83</v>
      </c>
      <c r="C56" s="7">
        <f>SUM(C14:C55)</f>
        <v>4532152</v>
      </c>
      <c r="D56" s="8">
        <f t="shared" si="0"/>
        <v>1</v>
      </c>
      <c r="E56" s="59">
        <v>2423557</v>
      </c>
      <c r="F56" s="11">
        <v>0.53474751067484061</v>
      </c>
      <c r="G56" s="63">
        <v>1911860</v>
      </c>
      <c r="H56" s="9">
        <v>1586768</v>
      </c>
      <c r="I56" s="9">
        <v>325092</v>
      </c>
      <c r="J56" s="11">
        <v>0.42184375104806721</v>
      </c>
      <c r="K56" s="35">
        <v>59660</v>
      </c>
      <c r="L56" s="11">
        <v>1.3163724429366006E-2</v>
      </c>
      <c r="M56" s="9">
        <v>4395077</v>
      </c>
      <c r="N56" s="11">
        <v>0.96975498615227385</v>
      </c>
      <c r="O56" s="9">
        <v>137075</v>
      </c>
      <c r="P56" s="11">
        <v>3.0245013847726203E-2</v>
      </c>
      <c r="Q56" s="9">
        <v>0</v>
      </c>
      <c r="R56" s="161">
        <v>0</v>
      </c>
    </row>
    <row r="57" spans="1:18" ht="9" customHeight="1" thickTop="1" thickBot="1" x14ac:dyDescent="0.3"/>
    <row r="58" spans="1:18" ht="18" customHeight="1" thickTop="1" thickBot="1" x14ac:dyDescent="0.3">
      <c r="A58" s="54"/>
      <c r="B58" s="55"/>
      <c r="C58" s="139" t="s">
        <v>111</v>
      </c>
      <c r="D58" s="140"/>
      <c r="E58" s="64">
        <v>2316592</v>
      </c>
      <c r="G58" s="66">
        <v>1614356</v>
      </c>
      <c r="H58" s="139" t="s">
        <v>109</v>
      </c>
      <c r="I58" s="140"/>
      <c r="K58" s="130" t="s">
        <v>115</v>
      </c>
      <c r="L58" s="131"/>
      <c r="M58" s="131"/>
      <c r="N58" s="131"/>
      <c r="O58" s="131"/>
      <c r="P58" s="131"/>
      <c r="Q58" s="131"/>
      <c r="R58" s="132"/>
    </row>
    <row r="59" spans="1:18" ht="18" customHeight="1" thickTop="1" thickBot="1" x14ac:dyDescent="0.3">
      <c r="C59" s="141"/>
      <c r="D59" s="142"/>
      <c r="E59" s="65">
        <v>0.95586445872739945</v>
      </c>
      <c r="G59" s="67">
        <v>0.84439027962298496</v>
      </c>
      <c r="H59" s="159"/>
      <c r="I59" s="160"/>
      <c r="K59" s="133"/>
      <c r="L59" s="134"/>
      <c r="M59" s="134"/>
      <c r="N59" s="134"/>
      <c r="O59" s="134"/>
      <c r="P59" s="134"/>
      <c r="Q59" s="134"/>
      <c r="R59" s="135"/>
    </row>
    <row r="60" spans="1:18" ht="18" customHeight="1" thickTop="1" thickBot="1" x14ac:dyDescent="0.3">
      <c r="C60" s="126" t="s">
        <v>112</v>
      </c>
      <c r="D60" s="127"/>
      <c r="E60" s="64">
        <v>106965</v>
      </c>
      <c r="G60" s="66">
        <v>297504</v>
      </c>
      <c r="H60" s="126" t="s">
        <v>110</v>
      </c>
      <c r="I60" s="127"/>
      <c r="K60" s="133"/>
      <c r="L60" s="134"/>
      <c r="M60" s="134"/>
      <c r="N60" s="134"/>
      <c r="O60" s="134"/>
      <c r="P60" s="134"/>
      <c r="Q60" s="134"/>
      <c r="R60" s="135"/>
    </row>
    <row r="61" spans="1:18" ht="18" customHeight="1" thickTop="1" thickBot="1" x14ac:dyDescent="0.3">
      <c r="C61" s="143"/>
      <c r="D61" s="144"/>
      <c r="E61" s="65">
        <v>4.4135541272600561E-2</v>
      </c>
      <c r="G61" s="67">
        <v>0.15560972037701506</v>
      </c>
      <c r="H61" s="128"/>
      <c r="I61" s="129"/>
      <c r="K61" s="136"/>
      <c r="L61" s="137"/>
      <c r="M61" s="137"/>
      <c r="N61" s="137"/>
      <c r="O61" s="137"/>
      <c r="P61" s="137"/>
      <c r="Q61" s="137"/>
      <c r="R61" s="138"/>
    </row>
    <row r="62" spans="1:18" ht="7.5" customHeight="1" thickTop="1" x14ac:dyDescent="0.25"/>
  </sheetData>
  <sheetProtection algorithmName="SHA-512" hashValue="M2MaMyc/gFeAxbUBYw9gRYMrIKZJntFSwVWeLum6XVHp/eO/73V3w3BImXvkdtv0AicrbhWyFw6fBHsRw/C8xQ==" saltValue="w3MLdaQGChzdncAW0vyQJQ==" spinCount="100000" sheet="1" objects="1" scenarios="1" autoFilter="0"/>
  <autoFilter ref="A13:R58"/>
  <mergeCells count="38">
    <mergeCell ref="H60:I61"/>
    <mergeCell ref="K58:R61"/>
    <mergeCell ref="C58:D59"/>
    <mergeCell ref="C60:D61"/>
    <mergeCell ref="O6:R6"/>
    <mergeCell ref="E6:N6"/>
    <mergeCell ref="C8:P8"/>
    <mergeCell ref="Q8:R8"/>
    <mergeCell ref="O9:P11"/>
    <mergeCell ref="Q9:R11"/>
    <mergeCell ref="H58:I59"/>
    <mergeCell ref="Q2:R2"/>
    <mergeCell ref="Q3:R3"/>
    <mergeCell ref="Q4:R4"/>
    <mergeCell ref="O1:P1"/>
    <mergeCell ref="O2:P2"/>
    <mergeCell ref="O3:P3"/>
    <mergeCell ref="O4:P4"/>
    <mergeCell ref="Q1:R1"/>
    <mergeCell ref="A1:D1"/>
    <mergeCell ref="A2:D2"/>
    <mergeCell ref="A3:D3"/>
    <mergeCell ref="A4:D4"/>
    <mergeCell ref="C10:D11"/>
    <mergeCell ref="A8:B8"/>
    <mergeCell ref="A10:A12"/>
    <mergeCell ref="B10:B12"/>
    <mergeCell ref="C9:D9"/>
    <mergeCell ref="E2:N2"/>
    <mergeCell ref="E3:N4"/>
    <mergeCell ref="A6:D6"/>
    <mergeCell ref="A9:B9"/>
    <mergeCell ref="K10:L11"/>
    <mergeCell ref="M9:N11"/>
    <mergeCell ref="K9:L9"/>
    <mergeCell ref="E9:J9"/>
    <mergeCell ref="G10:J11"/>
    <mergeCell ref="E10:F11"/>
  </mergeCells>
  <conditionalFormatting sqref="A14:R55">
    <cfRule type="dataBar" priority="1">
      <dataBar>
        <cfvo type="min"/>
        <cfvo type="max"/>
        <color rgb="FF638EC6"/>
      </dataBar>
    </cfRule>
  </conditionalFormatting>
  <printOptions horizontalCentered="1"/>
  <pageMargins left="0.51181102362204722" right="0.51181102362204722" top="0.55118110236220474" bottom="0.55118110236220474" header="1.3385826771653544" footer="0.11811023622047245"/>
  <pageSetup paperSize="120" scale="85" orientation="landscape" r:id="rId1"/>
  <headerFooter>
    <oddHeader>&amp;R&amp;"Arial,Negrita"   &amp;P  de &amp;N                &amp;K00+000............</oddHeader>
    <oddFooter>&amp;L&amp;"-,Negrita Cursiva"&amp;10Proyectó: Ing. Yamil Delgado Guerrero - Gestión del Aseguramiento - Procesos y Procedimientos BDUA.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447675</xdr:colOff>
                <xdr:row>1</xdr:row>
                <xdr:rowOff>9525</xdr:rowOff>
              </from>
              <to>
                <xdr:col>2</xdr:col>
                <xdr:colOff>266700</xdr:colOff>
                <xdr:row>3</xdr:row>
                <xdr:rowOff>76200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Población_30062020</vt:lpstr>
      <vt:lpstr>Población_30062020!Área_de_impresión</vt:lpstr>
      <vt:lpstr>Población_30062020!Títulos_a_imprimir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lcollazv</dc:creator>
  <cp:lastModifiedBy>YAMIL</cp:lastModifiedBy>
  <cp:lastPrinted>2020-02-13T19:39:05Z</cp:lastPrinted>
  <dcterms:created xsi:type="dcterms:W3CDTF">2014-04-09T16:21:52Z</dcterms:created>
  <dcterms:modified xsi:type="dcterms:W3CDTF">2020-07-10T17:52:49Z</dcterms:modified>
</cp:coreProperties>
</file>