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0" yWindow="7245" windowWidth="17655" windowHeight="4590"/>
  </bookViews>
  <sheets>
    <sheet name="MS7626102018" sheetId="3" r:id="rId1"/>
  </sheets>
  <definedNames>
    <definedName name="_xlnm._FilterDatabase" localSheetId="0" hidden="1">MS7626102018!$A$9:$T$9</definedName>
    <definedName name="_xlnm.Print_Area" localSheetId="0">MS7626102018!$A$1:$T$60</definedName>
    <definedName name="_xlnm.Print_Titles" localSheetId="0">MS7626102018!$1:$9</definedName>
  </definedNames>
  <calcPr calcId="124519"/>
</workbook>
</file>

<file path=xl/calcChain.xml><?xml version="1.0" encoding="utf-8"?>
<calcChain xmlns="http://schemas.openxmlformats.org/spreadsheetml/2006/main">
  <c r="T51" i="3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N52"/>
  <c r="B52"/>
  <c r="C52"/>
  <c r="D52"/>
  <c r="E52"/>
  <c r="F52"/>
  <c r="G52"/>
  <c r="H52"/>
  <c r="I52"/>
  <c r="J52"/>
  <c r="K52"/>
  <c r="L52"/>
  <c r="M52"/>
  <c r="O52"/>
  <c r="P52"/>
  <c r="Q52"/>
  <c r="R52"/>
  <c r="S52"/>
  <c r="T54" l="1"/>
  <c r="T56"/>
  <c r="T53"/>
  <c r="T52"/>
  <c r="T55" l="1"/>
  <c r="T58"/>
  <c r="T57"/>
</calcChain>
</file>

<file path=xl/sharedStrings.xml><?xml version="1.0" encoding="utf-8"?>
<sst xmlns="http://schemas.openxmlformats.org/spreadsheetml/2006/main" count="149" uniqueCount="79">
  <si>
    <t>Total general</t>
  </si>
  <si>
    <t>001 CALI</t>
  </si>
  <si>
    <t>020 ALCALÁ</t>
  </si>
  <si>
    <t>036 ANDALUCÍA</t>
  </si>
  <si>
    <t>041 ANSERMANUEVO</t>
  </si>
  <si>
    <t>054 ARGELIA</t>
  </si>
  <si>
    <t>100 BOLÍVAR</t>
  </si>
  <si>
    <t>109 BUENAVENTURA</t>
  </si>
  <si>
    <t>111 BUGA</t>
  </si>
  <si>
    <t>113 BUGALAGRANDE</t>
  </si>
  <si>
    <t>122 CAICEDONIA</t>
  </si>
  <si>
    <t>126 CALIMA</t>
  </si>
  <si>
    <t>130 CANDELARIA</t>
  </si>
  <si>
    <t>147 CARTAGO</t>
  </si>
  <si>
    <t>233 DAGUA</t>
  </si>
  <si>
    <t>243 EL ÁGUILA</t>
  </si>
  <si>
    <t>246 EL CAIRO</t>
  </si>
  <si>
    <t>248 EL CERRITO</t>
  </si>
  <si>
    <t>250 EL DOVIO</t>
  </si>
  <si>
    <t>275 FLORIDA</t>
  </si>
  <si>
    <t>306 GINEBRA</t>
  </si>
  <si>
    <t>318 GUACARÍ</t>
  </si>
  <si>
    <t>364 JAMUNDÍ</t>
  </si>
  <si>
    <t>377 LA CUMBRE</t>
  </si>
  <si>
    <t>400 LA UNIÓN</t>
  </si>
  <si>
    <t>403 LA VICTORIA</t>
  </si>
  <si>
    <t>497 OBANDO</t>
  </si>
  <si>
    <t>520 PALMIRA</t>
  </si>
  <si>
    <t>563 PRADERA</t>
  </si>
  <si>
    <t>606 RESTREPO</t>
  </si>
  <si>
    <t>616 RIOFRIO</t>
  </si>
  <si>
    <t>622 ROLDANILLO</t>
  </si>
  <si>
    <t>670 SAN PEDRO</t>
  </si>
  <si>
    <t>736 SEVILLA</t>
  </si>
  <si>
    <t>823 TORO</t>
  </si>
  <si>
    <t>828 TRUJILLO</t>
  </si>
  <si>
    <t>834 TULUÁ</t>
  </si>
  <si>
    <t>845 ULLOA</t>
  </si>
  <si>
    <t>863 VERSALLES</t>
  </si>
  <si>
    <t>869 VIJES</t>
  </si>
  <si>
    <t>890 YOTOCO</t>
  </si>
  <si>
    <t>892 YUMBO</t>
  </si>
  <si>
    <t>895 ZARZAL</t>
  </si>
  <si>
    <t>EPSI05 MALLAMAS</t>
  </si>
  <si>
    <t>EPSS02 SALUD TOTAL</t>
  </si>
  <si>
    <t>EPSS05 SANITAS</t>
  </si>
  <si>
    <t xml:space="preserve">EPSS10 SURA </t>
  </si>
  <si>
    <t>EPSS12 COMFENALCO</t>
  </si>
  <si>
    <t>EPSS16 COOMEVA</t>
  </si>
  <si>
    <t>EPSS18 S.O.S.</t>
  </si>
  <si>
    <t>EPSS23 CRUZ BLANCA</t>
  </si>
  <si>
    <t>ESS024 COOSALUD</t>
  </si>
  <si>
    <t>ESS062 ASMET SALUD</t>
  </si>
  <si>
    <t>ESS076 AMBUQ</t>
  </si>
  <si>
    <t>ESS118 EMSSANAR</t>
  </si>
  <si>
    <t>Departamento del Valle del Cauca</t>
  </si>
  <si>
    <t>CÓDIGO</t>
  </si>
  <si>
    <t>FO-SP-M3-P6-01-05</t>
  </si>
  <si>
    <t xml:space="preserve"> </t>
  </si>
  <si>
    <t>VERSIÓN</t>
  </si>
  <si>
    <t>FECHA</t>
  </si>
  <si>
    <t>Gobernación</t>
  </si>
  <si>
    <t>PÁGINA</t>
  </si>
  <si>
    <t>COBERTURA DE AFILIACIÓN AL SGSSS</t>
  </si>
  <si>
    <t>DETALLE ESTADÍSTICO MENSUAL DE LA POBLACIÓN DEL RÉGIMEN SUBSIDIADO ACTIVOS - DEPARTAMENTO DEL VALLE DEL CAUCA</t>
  </si>
  <si>
    <t>EPSI03  A.I.C.</t>
  </si>
  <si>
    <t>EPSS37 NUEVA EPSS</t>
  </si>
  <si>
    <t xml:space="preserve">  </t>
  </si>
  <si>
    <t>EPSS17 FAMI SANAR</t>
  </si>
  <si>
    <t>EPSS44 MEDIMAS MOVIL.</t>
  </si>
  <si>
    <t>EPSS45 MEDIMAS SUBS.</t>
  </si>
  <si>
    <t>EPSS41 NUEVA EPSS MOV</t>
  </si>
  <si>
    <t>SUBSIDIADO NORMAL</t>
  </si>
  <si>
    <t>SUBSIDIADO MOVILIDAD</t>
  </si>
  <si>
    <t>FUENTE:  Ministerio de Salud y Protección Social -  Administradora de los Recursos del Sistema General de Seguridad Social en Salud ADRES  (Registro Base de Datos Única de Afiliados BDUA Régimen Subsidiado)</t>
  </si>
  <si>
    <t>01</t>
  </si>
  <si>
    <r>
      <t xml:space="preserve">PERÍODO REPORTADO: </t>
    </r>
    <r>
      <rPr>
        <b/>
        <sz val="10"/>
        <color rgb="FFFF0000"/>
        <rFont val="Arial"/>
        <family val="2"/>
      </rPr>
      <t>OCTUBRE DE 2018</t>
    </r>
  </si>
  <si>
    <r>
      <t xml:space="preserve">FECHA DE PUBLICACIÓN: </t>
    </r>
    <r>
      <rPr>
        <b/>
        <sz val="10"/>
        <color rgb="FFFF0000"/>
        <rFont val="Arial"/>
        <family val="2"/>
      </rPr>
      <t>01/11/2018</t>
    </r>
  </si>
  <si>
    <r>
      <t xml:space="preserve">FECHA CORTE </t>
    </r>
    <r>
      <rPr>
        <b/>
        <sz val="11"/>
        <color rgb="FFFF0000"/>
        <rFont val="Calibri"/>
        <family val="2"/>
        <scheme val="minor"/>
      </rPr>
      <t>26/10/2018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</si>
</sst>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 tint="0.39997558519241921"/>
      <name val="Monotype Corsiva"/>
      <family val="4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0" fillId="0" borderId="10" xfId="0" applyBorder="1" applyAlignment="1"/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12" fillId="0" borderId="2" xfId="1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164" fontId="4" fillId="3" borderId="3" xfId="1" applyNumberFormat="1" applyFont="1" applyFill="1" applyBorder="1" applyAlignment="1">
      <alignment vertical="center" wrapText="1"/>
    </xf>
    <xf numFmtId="0" fontId="0" fillId="0" borderId="0" xfId="0" applyFill="1" applyBorder="1"/>
    <xf numFmtId="164" fontId="4" fillId="0" borderId="2" xfId="1" applyNumberFormat="1" applyFont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10" fontId="4" fillId="0" borderId="3" xfId="2" applyNumberFormat="1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vertical="center" wrapText="1"/>
    </xf>
    <xf numFmtId="164" fontId="4" fillId="7" borderId="3" xfId="1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4" xfId="0" applyBorder="1"/>
    <xf numFmtId="0" fontId="0" fillId="0" borderId="8" xfId="0" applyBorder="1"/>
    <xf numFmtId="9" fontId="7" fillId="5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" fillId="7" borderId="17" xfId="0" applyNumberFormat="1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1"/>
  <sheetViews>
    <sheetView showGridLines="0" tabSelected="1" workbookViewId="0">
      <selection activeCell="J18" sqref="J18"/>
    </sheetView>
  </sheetViews>
  <sheetFormatPr baseColWidth="10" defaultRowHeight="15"/>
  <cols>
    <col min="1" max="1" width="20.140625" customWidth="1"/>
    <col min="2" max="2" width="7.28515625" customWidth="1"/>
    <col min="3" max="3" width="6.28515625" customWidth="1"/>
    <col min="4" max="4" width="6.7109375" customWidth="1"/>
    <col min="5" max="5" width="6.42578125" customWidth="1"/>
    <col min="6" max="6" width="6.85546875" customWidth="1"/>
    <col min="7" max="7" width="6.7109375" customWidth="1"/>
    <col min="8" max="8" width="6.28515625" customWidth="1"/>
    <col min="9" max="9" width="6.7109375" customWidth="1"/>
    <col min="10" max="10" width="7.7109375" customWidth="1"/>
    <col min="11" max="11" width="6.28515625" customWidth="1"/>
    <col min="12" max="12" width="6.140625" customWidth="1"/>
    <col min="13" max="13" width="6.85546875" customWidth="1"/>
    <col min="14" max="14" width="7.5703125" customWidth="1"/>
    <col min="15" max="15" width="7.85546875" customWidth="1"/>
    <col min="16" max="16" width="7.5703125" customWidth="1"/>
    <col min="17" max="17" width="8" customWidth="1"/>
    <col min="18" max="18" width="6.85546875" customWidth="1"/>
    <col min="19" max="19" width="8.85546875" customWidth="1"/>
    <col min="20" max="20" width="10.28515625" customWidth="1"/>
  </cols>
  <sheetData>
    <row r="1" spans="1:21" ht="19.5" customHeight="1" thickTop="1" thickBot="1">
      <c r="A1" s="58" t="s">
        <v>55</v>
      </c>
      <c r="B1" s="51"/>
      <c r="C1" s="52"/>
      <c r="D1" s="5" t="s">
        <v>58</v>
      </c>
      <c r="E1" s="6" t="s">
        <v>58</v>
      </c>
      <c r="F1" s="7" t="s">
        <v>58</v>
      </c>
      <c r="G1" s="7" t="s">
        <v>58</v>
      </c>
      <c r="H1" s="7" t="s">
        <v>58</v>
      </c>
      <c r="I1" s="7" t="s">
        <v>58</v>
      </c>
      <c r="J1" s="7" t="s">
        <v>58</v>
      </c>
      <c r="K1" s="7"/>
      <c r="L1" s="7" t="s">
        <v>58</v>
      </c>
      <c r="M1" s="6" t="s">
        <v>58</v>
      </c>
      <c r="N1" s="6"/>
      <c r="O1" s="6" t="s">
        <v>58</v>
      </c>
      <c r="P1" s="6" t="s">
        <v>58</v>
      </c>
      <c r="Q1" s="48" t="s">
        <v>56</v>
      </c>
      <c r="R1" s="39"/>
      <c r="S1" s="35" t="s">
        <v>57</v>
      </c>
      <c r="T1" s="49"/>
      <c r="U1" s="24" t="s">
        <v>58</v>
      </c>
    </row>
    <row r="2" spans="1:21" ht="19.5" customHeight="1" thickTop="1" thickBot="1">
      <c r="A2" s="8" t="s">
        <v>58</v>
      </c>
      <c r="B2" s="9"/>
      <c r="C2" s="10"/>
      <c r="D2" s="59" t="s">
        <v>63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8" t="s">
        <v>59</v>
      </c>
      <c r="R2" s="39"/>
      <c r="S2" s="54" t="s">
        <v>75</v>
      </c>
      <c r="T2" s="55"/>
    </row>
    <row r="3" spans="1:21" ht="24" customHeight="1" thickTop="1" thickBot="1">
      <c r="A3" s="8" t="s">
        <v>58</v>
      </c>
      <c r="B3" s="9"/>
      <c r="C3" s="10"/>
      <c r="D3" s="50" t="s">
        <v>64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48" t="s">
        <v>60</v>
      </c>
      <c r="R3" s="39"/>
      <c r="S3" s="56">
        <v>43327</v>
      </c>
      <c r="T3" s="49"/>
    </row>
    <row r="4" spans="1:21" ht="19.5" customHeight="1" thickTop="1" thickBot="1">
      <c r="A4" s="41" t="s">
        <v>61</v>
      </c>
      <c r="B4" s="42"/>
      <c r="C4" s="43"/>
      <c r="D4" s="5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8" t="s">
        <v>62</v>
      </c>
      <c r="R4" s="39"/>
      <c r="S4" s="57"/>
      <c r="T4" s="49"/>
    </row>
    <row r="5" spans="1:21" ht="11.25" customHeight="1" thickTop="1" thickBot="1">
      <c r="A5" s="9"/>
      <c r="B5" s="9"/>
      <c r="C5" s="11"/>
      <c r="D5" s="11"/>
      <c r="E5" s="11"/>
      <c r="F5" s="11"/>
      <c r="G5" s="11"/>
      <c r="H5" s="11"/>
      <c r="I5" s="11"/>
      <c r="J5" s="9"/>
      <c r="K5" s="9"/>
      <c r="L5" s="12"/>
      <c r="M5" s="13"/>
      <c r="N5" s="13"/>
      <c r="O5" s="13"/>
      <c r="P5" s="13"/>
    </row>
    <row r="6" spans="1:21" ht="21" customHeight="1" thickTop="1" thickBot="1">
      <c r="A6" s="35" t="s">
        <v>76</v>
      </c>
      <c r="B6" s="36"/>
      <c r="C6" s="36"/>
      <c r="D6" s="37"/>
      <c r="E6" s="14"/>
      <c r="F6" s="14"/>
      <c r="G6" s="14"/>
      <c r="H6" s="14"/>
      <c r="I6" s="14"/>
      <c r="P6" s="48" t="s">
        <v>77</v>
      </c>
      <c r="Q6" s="39"/>
      <c r="R6" s="39"/>
      <c r="S6" s="39"/>
      <c r="T6" s="49"/>
    </row>
    <row r="7" spans="1:21" ht="8.25" customHeight="1" thickTop="1" thickBot="1">
      <c r="A7" s="12"/>
      <c r="B7" s="26"/>
      <c r="C7" s="26"/>
      <c r="D7" s="26"/>
      <c r="E7" s="14"/>
      <c r="F7" s="14"/>
      <c r="G7" s="14"/>
      <c r="H7" s="14"/>
      <c r="I7" s="14"/>
      <c r="Q7" s="27"/>
      <c r="R7" s="11"/>
      <c r="S7" s="11"/>
      <c r="T7" s="11"/>
    </row>
    <row r="8" spans="1:21" ht="36.75" customHeight="1" thickTop="1" thickBot="1">
      <c r="A8" s="1" t="s">
        <v>78</v>
      </c>
      <c r="B8" s="15" t="s">
        <v>65</v>
      </c>
      <c r="C8" s="15" t="s">
        <v>43</v>
      </c>
      <c r="D8" s="30" t="s">
        <v>44</v>
      </c>
      <c r="E8" s="30" t="s">
        <v>45</v>
      </c>
      <c r="F8" s="30" t="s">
        <v>46</v>
      </c>
      <c r="G8" s="30" t="s">
        <v>47</v>
      </c>
      <c r="H8" s="30" t="s">
        <v>48</v>
      </c>
      <c r="I8" s="30" t="s">
        <v>68</v>
      </c>
      <c r="J8" s="30" t="s">
        <v>49</v>
      </c>
      <c r="K8" s="30" t="s">
        <v>50</v>
      </c>
      <c r="L8" s="30" t="s">
        <v>66</v>
      </c>
      <c r="M8" s="30" t="s">
        <v>71</v>
      </c>
      <c r="N8" s="30" t="s">
        <v>69</v>
      </c>
      <c r="O8" s="15" t="s">
        <v>70</v>
      </c>
      <c r="P8" s="15" t="s">
        <v>51</v>
      </c>
      <c r="Q8" s="15" t="s">
        <v>52</v>
      </c>
      <c r="R8" s="15" t="s">
        <v>53</v>
      </c>
      <c r="S8" s="15" t="s">
        <v>54</v>
      </c>
      <c r="T8" s="16" t="s">
        <v>0</v>
      </c>
    </row>
    <row r="9" spans="1:21" ht="11.25" customHeight="1" thickTop="1" thickBot="1">
      <c r="A9" s="18">
        <v>1</v>
      </c>
      <c r="B9" s="18">
        <v>2</v>
      </c>
      <c r="C9" s="17">
        <v>3</v>
      </c>
      <c r="D9" s="18">
        <v>4</v>
      </c>
      <c r="E9" s="18">
        <v>5</v>
      </c>
      <c r="F9" s="17">
        <v>6</v>
      </c>
      <c r="G9" s="18">
        <v>7</v>
      </c>
      <c r="H9" s="18">
        <v>8</v>
      </c>
      <c r="I9" s="17">
        <v>9</v>
      </c>
      <c r="J9" s="18">
        <v>10</v>
      </c>
      <c r="K9" s="18">
        <v>11</v>
      </c>
      <c r="L9" s="17">
        <v>12</v>
      </c>
      <c r="M9" s="18">
        <v>13</v>
      </c>
      <c r="N9" s="18">
        <v>14</v>
      </c>
      <c r="O9" s="17">
        <v>15</v>
      </c>
      <c r="P9" s="18">
        <v>16</v>
      </c>
      <c r="Q9" s="18">
        <v>17</v>
      </c>
      <c r="R9" s="18">
        <v>18</v>
      </c>
      <c r="S9" s="17">
        <v>19</v>
      </c>
      <c r="T9" s="17">
        <v>20</v>
      </c>
    </row>
    <row r="10" spans="1:21" ht="18" customHeight="1">
      <c r="A10" s="2" t="s">
        <v>1</v>
      </c>
      <c r="B10" s="19">
        <v>0</v>
      </c>
      <c r="C10" s="19">
        <v>2037</v>
      </c>
      <c r="D10" s="19">
        <v>3407</v>
      </c>
      <c r="E10" s="19">
        <v>569</v>
      </c>
      <c r="F10" s="19">
        <v>2945</v>
      </c>
      <c r="G10" s="19">
        <v>6287</v>
      </c>
      <c r="H10" s="19">
        <v>6212</v>
      </c>
      <c r="I10" s="19">
        <v>5</v>
      </c>
      <c r="J10" s="19">
        <v>15791</v>
      </c>
      <c r="K10" s="19">
        <v>1444</v>
      </c>
      <c r="L10" s="19">
        <v>3944</v>
      </c>
      <c r="M10" s="19">
        <v>82</v>
      </c>
      <c r="N10" s="19">
        <v>5148</v>
      </c>
      <c r="O10" s="19">
        <v>21151</v>
      </c>
      <c r="P10" s="19">
        <v>160635</v>
      </c>
      <c r="Q10" s="19">
        <v>17351</v>
      </c>
      <c r="R10" s="19">
        <v>0</v>
      </c>
      <c r="S10" s="19">
        <v>418886</v>
      </c>
      <c r="T10" s="25">
        <f t="shared" ref="T10:T51" si="0">SUM(B10:S10)</f>
        <v>665894</v>
      </c>
    </row>
    <row r="11" spans="1:21" ht="18" customHeight="1">
      <c r="A11" s="3" t="s">
        <v>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9</v>
      </c>
      <c r="K11" s="19">
        <v>0</v>
      </c>
      <c r="L11" s="19">
        <v>172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8501</v>
      </c>
      <c r="S11" s="19">
        <v>0</v>
      </c>
      <c r="T11" s="25">
        <f t="shared" si="0"/>
        <v>8682</v>
      </c>
    </row>
    <row r="12" spans="1:21" ht="18" customHeight="1">
      <c r="A12" s="3" t="s">
        <v>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105</v>
      </c>
      <c r="K12" s="19">
        <v>0</v>
      </c>
      <c r="L12" s="19">
        <v>150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9438</v>
      </c>
      <c r="T12" s="25">
        <f t="shared" si="0"/>
        <v>9693</v>
      </c>
    </row>
    <row r="13" spans="1:21" ht="18" customHeight="1">
      <c r="A13" s="3" t="s">
        <v>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116</v>
      </c>
      <c r="I13" s="19">
        <v>0</v>
      </c>
      <c r="J13" s="19">
        <v>387</v>
      </c>
      <c r="K13" s="19">
        <v>0</v>
      </c>
      <c r="L13" s="19">
        <v>37</v>
      </c>
      <c r="M13" s="19">
        <v>0</v>
      </c>
      <c r="N13" s="19">
        <v>6</v>
      </c>
      <c r="O13" s="19">
        <v>8934</v>
      </c>
      <c r="P13" s="19">
        <v>0</v>
      </c>
      <c r="Q13" s="19">
        <v>0</v>
      </c>
      <c r="R13" s="19">
        <v>3257</v>
      </c>
      <c r="S13" s="19">
        <v>0</v>
      </c>
      <c r="T13" s="25">
        <f t="shared" si="0"/>
        <v>12737</v>
      </c>
    </row>
    <row r="14" spans="1:21" ht="18" customHeight="1">
      <c r="A14" s="3" t="s">
        <v>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v>46</v>
      </c>
      <c r="M14" s="19">
        <v>2</v>
      </c>
      <c r="N14" s="19">
        <v>12</v>
      </c>
      <c r="O14" s="19">
        <v>2572</v>
      </c>
      <c r="P14" s="19">
        <v>1565</v>
      </c>
      <c r="Q14" s="19">
        <v>0</v>
      </c>
      <c r="R14" s="19">
        <v>30</v>
      </c>
      <c r="S14" s="19">
        <v>0</v>
      </c>
      <c r="T14" s="25">
        <f t="shared" si="0"/>
        <v>4228</v>
      </c>
    </row>
    <row r="15" spans="1:21" ht="18" customHeight="1">
      <c r="A15" s="3" t="s">
        <v>6</v>
      </c>
      <c r="B15" s="19">
        <v>964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96</v>
      </c>
      <c r="K15" s="19">
        <v>0</v>
      </c>
      <c r="L15" s="19">
        <v>13</v>
      </c>
      <c r="M15" s="19">
        <v>0</v>
      </c>
      <c r="N15" s="19">
        <v>22</v>
      </c>
      <c r="O15" s="19">
        <v>5512</v>
      </c>
      <c r="P15" s="19">
        <v>0</v>
      </c>
      <c r="Q15" s="19">
        <v>0</v>
      </c>
      <c r="R15" s="19">
        <v>2986</v>
      </c>
      <c r="S15" s="19">
        <v>0</v>
      </c>
      <c r="T15" s="25">
        <f t="shared" si="0"/>
        <v>9593</v>
      </c>
    </row>
    <row r="16" spans="1:21" ht="18" customHeight="1">
      <c r="A16" s="3" t="s">
        <v>7</v>
      </c>
      <c r="B16" s="19">
        <v>0</v>
      </c>
      <c r="C16" s="19">
        <v>2540</v>
      </c>
      <c r="D16" s="19">
        <v>0</v>
      </c>
      <c r="E16" s="19">
        <v>0</v>
      </c>
      <c r="F16" s="19">
        <v>0</v>
      </c>
      <c r="G16" s="19">
        <v>1854</v>
      </c>
      <c r="H16" s="19">
        <v>3558</v>
      </c>
      <c r="I16" s="19">
        <v>0</v>
      </c>
      <c r="J16" s="19">
        <v>5497</v>
      </c>
      <c r="K16" s="19">
        <v>0</v>
      </c>
      <c r="L16" s="19">
        <v>1164</v>
      </c>
      <c r="M16" s="19">
        <v>15</v>
      </c>
      <c r="N16" s="19">
        <v>1392</v>
      </c>
      <c r="O16" s="19">
        <v>0</v>
      </c>
      <c r="P16" s="19">
        <v>55075</v>
      </c>
      <c r="Q16" s="19">
        <v>39549</v>
      </c>
      <c r="R16" s="19">
        <v>0</v>
      </c>
      <c r="S16" s="19">
        <v>90782</v>
      </c>
      <c r="T16" s="25">
        <f t="shared" si="0"/>
        <v>201426</v>
      </c>
    </row>
    <row r="17" spans="1:20" ht="18" customHeight="1">
      <c r="A17" s="3" t="s">
        <v>8</v>
      </c>
      <c r="B17" s="19">
        <v>0</v>
      </c>
      <c r="C17" s="19">
        <v>0</v>
      </c>
      <c r="D17" s="19">
        <v>0</v>
      </c>
      <c r="E17" s="19">
        <v>0</v>
      </c>
      <c r="F17" s="19">
        <v>86</v>
      </c>
      <c r="G17" s="19">
        <v>0</v>
      </c>
      <c r="H17" s="19">
        <v>1136</v>
      </c>
      <c r="I17" s="19">
        <v>1</v>
      </c>
      <c r="J17" s="19">
        <v>3384</v>
      </c>
      <c r="K17" s="19">
        <v>0</v>
      </c>
      <c r="L17" s="19">
        <v>753</v>
      </c>
      <c r="M17" s="19">
        <v>7</v>
      </c>
      <c r="N17" s="19">
        <v>477</v>
      </c>
      <c r="O17" s="19">
        <v>6893</v>
      </c>
      <c r="P17" s="19">
        <v>0</v>
      </c>
      <c r="Q17" s="19">
        <v>2</v>
      </c>
      <c r="R17" s="19">
        <v>0</v>
      </c>
      <c r="S17" s="19">
        <v>38364</v>
      </c>
      <c r="T17" s="25">
        <f t="shared" si="0"/>
        <v>51103</v>
      </c>
    </row>
    <row r="18" spans="1:20" ht="18" customHeight="1">
      <c r="A18" s="3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96</v>
      </c>
      <c r="K18" s="19">
        <v>0</v>
      </c>
      <c r="L18" s="19">
        <v>159</v>
      </c>
      <c r="M18" s="19">
        <v>0</v>
      </c>
      <c r="N18" s="19">
        <v>60</v>
      </c>
      <c r="O18" s="19">
        <v>4841</v>
      </c>
      <c r="P18" s="19">
        <v>0</v>
      </c>
      <c r="Q18" s="19">
        <v>0</v>
      </c>
      <c r="R18" s="19">
        <v>0</v>
      </c>
      <c r="S18" s="19">
        <v>5335</v>
      </c>
      <c r="T18" s="25">
        <f t="shared" si="0"/>
        <v>10492</v>
      </c>
    </row>
    <row r="19" spans="1:20" ht="18" customHeight="1">
      <c r="A19" s="3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200</v>
      </c>
      <c r="I19" s="19">
        <v>1</v>
      </c>
      <c r="J19" s="19">
        <v>45</v>
      </c>
      <c r="K19" s="19">
        <v>0</v>
      </c>
      <c r="L19" s="19">
        <v>31</v>
      </c>
      <c r="M19" s="19">
        <v>1</v>
      </c>
      <c r="N19" s="19">
        <v>845</v>
      </c>
      <c r="O19" s="19">
        <v>6331</v>
      </c>
      <c r="P19" s="19">
        <v>0</v>
      </c>
      <c r="Q19" s="19">
        <v>0</v>
      </c>
      <c r="R19" s="19">
        <v>0</v>
      </c>
      <c r="S19" s="19">
        <v>11381</v>
      </c>
      <c r="T19" s="25">
        <f t="shared" si="0"/>
        <v>18835</v>
      </c>
    </row>
    <row r="20" spans="1:20" ht="18" customHeight="1">
      <c r="A20" s="3" t="s">
        <v>11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292</v>
      </c>
      <c r="K20" s="19">
        <v>0</v>
      </c>
      <c r="L20" s="19">
        <v>62</v>
      </c>
      <c r="M20" s="19">
        <v>0</v>
      </c>
      <c r="N20" s="19">
        <v>90</v>
      </c>
      <c r="O20" s="19">
        <v>6498</v>
      </c>
      <c r="P20" s="19">
        <v>0</v>
      </c>
      <c r="Q20" s="19">
        <v>3346</v>
      </c>
      <c r="R20" s="19">
        <v>327</v>
      </c>
      <c r="S20" s="19">
        <v>0</v>
      </c>
      <c r="T20" s="25">
        <f t="shared" si="0"/>
        <v>10615</v>
      </c>
    </row>
    <row r="21" spans="1:20" ht="18" customHeight="1">
      <c r="A21" s="3" t="s">
        <v>12</v>
      </c>
      <c r="B21" s="19">
        <v>0</v>
      </c>
      <c r="C21" s="19">
        <v>0</v>
      </c>
      <c r="D21" s="19">
        <v>39</v>
      </c>
      <c r="E21" s="19">
        <v>0</v>
      </c>
      <c r="F21" s="19">
        <v>0</v>
      </c>
      <c r="G21" s="19">
        <v>0</v>
      </c>
      <c r="H21" s="19">
        <v>566</v>
      </c>
      <c r="I21" s="19">
        <v>1</v>
      </c>
      <c r="J21" s="19">
        <v>1302</v>
      </c>
      <c r="K21" s="19">
        <v>0</v>
      </c>
      <c r="L21" s="19">
        <v>514</v>
      </c>
      <c r="M21" s="19">
        <v>1</v>
      </c>
      <c r="N21" s="19">
        <v>33</v>
      </c>
      <c r="O21" s="19">
        <v>0</v>
      </c>
      <c r="P21" s="19">
        <v>0</v>
      </c>
      <c r="Q21" s="19">
        <v>3456</v>
      </c>
      <c r="R21" s="19">
        <v>0</v>
      </c>
      <c r="S21" s="19">
        <v>23740</v>
      </c>
      <c r="T21" s="25">
        <f t="shared" si="0"/>
        <v>29652</v>
      </c>
    </row>
    <row r="22" spans="1:20" ht="18" customHeight="1">
      <c r="A22" s="3" t="s">
        <v>13</v>
      </c>
      <c r="B22" s="19">
        <v>0</v>
      </c>
      <c r="C22" s="19">
        <v>0</v>
      </c>
      <c r="D22" s="19">
        <v>0</v>
      </c>
      <c r="E22" s="19">
        <v>61</v>
      </c>
      <c r="F22" s="19">
        <v>0</v>
      </c>
      <c r="G22" s="19">
        <v>0</v>
      </c>
      <c r="H22" s="19">
        <v>1571</v>
      </c>
      <c r="I22" s="19">
        <v>2</v>
      </c>
      <c r="J22" s="19">
        <v>3855</v>
      </c>
      <c r="K22" s="19">
        <v>0</v>
      </c>
      <c r="L22" s="19">
        <v>442</v>
      </c>
      <c r="M22" s="19">
        <v>4</v>
      </c>
      <c r="N22" s="19">
        <v>589</v>
      </c>
      <c r="O22" s="19">
        <v>0</v>
      </c>
      <c r="P22" s="19">
        <v>26057</v>
      </c>
      <c r="Q22" s="19">
        <v>1</v>
      </c>
      <c r="R22" s="19">
        <v>30260</v>
      </c>
      <c r="S22" s="19">
        <v>0</v>
      </c>
      <c r="T22" s="25">
        <f t="shared" si="0"/>
        <v>62842</v>
      </c>
    </row>
    <row r="23" spans="1:20" ht="18" customHeight="1">
      <c r="A23" s="3" t="s">
        <v>14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529</v>
      </c>
      <c r="K23" s="19">
        <v>0</v>
      </c>
      <c r="L23" s="19">
        <v>156</v>
      </c>
      <c r="M23" s="19">
        <v>3</v>
      </c>
      <c r="N23" s="19">
        <v>311</v>
      </c>
      <c r="O23" s="19">
        <v>12950</v>
      </c>
      <c r="P23" s="19">
        <v>12030</v>
      </c>
      <c r="Q23" s="19">
        <v>0</v>
      </c>
      <c r="R23" s="19">
        <v>0</v>
      </c>
      <c r="S23" s="19">
        <v>0</v>
      </c>
      <c r="T23" s="25">
        <f t="shared" si="0"/>
        <v>25979</v>
      </c>
    </row>
    <row r="24" spans="1:20" ht="18" customHeight="1">
      <c r="A24" s="3" t="s">
        <v>15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3406</v>
      </c>
      <c r="P24" s="19">
        <v>3117</v>
      </c>
      <c r="Q24" s="19">
        <v>0</v>
      </c>
      <c r="R24" s="19">
        <v>39</v>
      </c>
      <c r="S24" s="19">
        <v>0</v>
      </c>
      <c r="T24" s="25">
        <f t="shared" si="0"/>
        <v>6562</v>
      </c>
    </row>
    <row r="25" spans="1:20" ht="18" customHeight="1">
      <c r="A25" s="3" t="s">
        <v>16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</v>
      </c>
      <c r="K25" s="19">
        <v>0</v>
      </c>
      <c r="L25" s="19">
        <v>42</v>
      </c>
      <c r="M25" s="19">
        <v>0</v>
      </c>
      <c r="N25" s="19">
        <v>0</v>
      </c>
      <c r="O25" s="19">
        <v>0</v>
      </c>
      <c r="P25" s="19">
        <v>1512</v>
      </c>
      <c r="Q25" s="19">
        <v>0</v>
      </c>
      <c r="R25" s="19">
        <v>3576</v>
      </c>
      <c r="S25" s="19">
        <v>0</v>
      </c>
      <c r="T25" s="25">
        <f t="shared" si="0"/>
        <v>5132</v>
      </c>
    </row>
    <row r="26" spans="1:20" ht="18" customHeight="1">
      <c r="A26" s="3" t="s">
        <v>17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692</v>
      </c>
      <c r="I26" s="19">
        <v>0</v>
      </c>
      <c r="J26" s="19">
        <v>508</v>
      </c>
      <c r="K26" s="19">
        <v>0</v>
      </c>
      <c r="L26" s="19">
        <v>408</v>
      </c>
      <c r="M26" s="19">
        <v>1</v>
      </c>
      <c r="N26" s="19">
        <v>0</v>
      </c>
      <c r="O26" s="19">
        <v>0</v>
      </c>
      <c r="P26" s="19">
        <v>0</v>
      </c>
      <c r="Q26" s="19">
        <v>4278</v>
      </c>
      <c r="R26" s="19">
        <v>0</v>
      </c>
      <c r="S26" s="19">
        <v>17053</v>
      </c>
      <c r="T26" s="25">
        <f t="shared" si="0"/>
        <v>22940</v>
      </c>
    </row>
    <row r="27" spans="1:20" ht="18" customHeight="1">
      <c r="A27" s="3" t="s">
        <v>18</v>
      </c>
      <c r="B27" s="19">
        <v>3699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5</v>
      </c>
      <c r="K27" s="19">
        <v>0</v>
      </c>
      <c r="L27" s="19">
        <v>64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5820</v>
      </c>
      <c r="T27" s="25">
        <f t="shared" si="0"/>
        <v>9588</v>
      </c>
    </row>
    <row r="28" spans="1:20" ht="18" customHeight="1">
      <c r="A28" s="3" t="s">
        <v>19</v>
      </c>
      <c r="B28" s="19">
        <v>2969</v>
      </c>
      <c r="C28" s="19">
        <v>0</v>
      </c>
      <c r="D28" s="19">
        <v>26</v>
      </c>
      <c r="E28" s="19">
        <v>0</v>
      </c>
      <c r="F28" s="19">
        <v>0</v>
      </c>
      <c r="G28" s="19">
        <v>0</v>
      </c>
      <c r="H28" s="19">
        <v>352</v>
      </c>
      <c r="I28" s="19">
        <v>0</v>
      </c>
      <c r="J28" s="19">
        <v>822</v>
      </c>
      <c r="K28" s="19">
        <v>0</v>
      </c>
      <c r="L28" s="19">
        <v>184</v>
      </c>
      <c r="M28" s="19">
        <v>5</v>
      </c>
      <c r="N28" s="19">
        <v>0</v>
      </c>
      <c r="O28" s="19">
        <v>0</v>
      </c>
      <c r="P28" s="19">
        <v>8072</v>
      </c>
      <c r="Q28" s="19">
        <v>9680</v>
      </c>
      <c r="R28" s="19">
        <v>0</v>
      </c>
      <c r="S28" s="19">
        <v>7167</v>
      </c>
      <c r="T28" s="25">
        <f t="shared" si="0"/>
        <v>29277</v>
      </c>
    </row>
    <row r="29" spans="1:20" ht="18" customHeight="1">
      <c r="A29" s="3" t="s">
        <v>20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</v>
      </c>
      <c r="J29" s="19">
        <v>245</v>
      </c>
      <c r="K29" s="19">
        <v>0</v>
      </c>
      <c r="L29" s="19">
        <v>99</v>
      </c>
      <c r="M29" s="19">
        <v>0</v>
      </c>
      <c r="N29" s="19">
        <v>20</v>
      </c>
      <c r="O29" s="19">
        <v>3267</v>
      </c>
      <c r="P29" s="19">
        <v>0</v>
      </c>
      <c r="Q29" s="19">
        <v>1613</v>
      </c>
      <c r="R29" s="19">
        <v>0</v>
      </c>
      <c r="S29" s="19">
        <v>5639</v>
      </c>
      <c r="T29" s="25">
        <f t="shared" si="0"/>
        <v>10884</v>
      </c>
    </row>
    <row r="30" spans="1:20" ht="18" customHeight="1">
      <c r="A30" s="3" t="s">
        <v>21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307</v>
      </c>
      <c r="I30" s="19">
        <v>0</v>
      </c>
      <c r="J30" s="19">
        <v>536</v>
      </c>
      <c r="K30" s="19">
        <v>0</v>
      </c>
      <c r="L30" s="19">
        <v>198</v>
      </c>
      <c r="M30" s="19">
        <v>0</v>
      </c>
      <c r="N30" s="19">
        <v>0</v>
      </c>
      <c r="O30" s="19">
        <v>0</v>
      </c>
      <c r="P30" s="19">
        <v>0</v>
      </c>
      <c r="Q30" s="19">
        <v>2924</v>
      </c>
      <c r="R30" s="19">
        <v>410</v>
      </c>
      <c r="S30" s="19">
        <v>10155</v>
      </c>
      <c r="T30" s="25">
        <f t="shared" si="0"/>
        <v>14530</v>
      </c>
    </row>
    <row r="31" spans="1:20" ht="18" customHeight="1">
      <c r="A31" s="3" t="s">
        <v>22</v>
      </c>
      <c r="B31" s="19">
        <v>1247</v>
      </c>
      <c r="C31" s="19">
        <v>0</v>
      </c>
      <c r="D31" s="19">
        <v>79</v>
      </c>
      <c r="E31" s="19">
        <v>3</v>
      </c>
      <c r="F31" s="19">
        <v>37</v>
      </c>
      <c r="G31" s="19">
        <v>260</v>
      </c>
      <c r="H31" s="19">
        <v>296</v>
      </c>
      <c r="I31" s="19">
        <v>0</v>
      </c>
      <c r="J31" s="19">
        <v>822</v>
      </c>
      <c r="K31" s="19">
        <v>0</v>
      </c>
      <c r="L31" s="19">
        <v>214</v>
      </c>
      <c r="M31" s="19">
        <v>4</v>
      </c>
      <c r="N31" s="19">
        <v>457</v>
      </c>
      <c r="O31" s="19">
        <v>13291</v>
      </c>
      <c r="P31" s="19">
        <v>27101</v>
      </c>
      <c r="Q31" s="19">
        <v>3405</v>
      </c>
      <c r="R31" s="19">
        <v>0</v>
      </c>
      <c r="S31" s="19">
        <v>0</v>
      </c>
      <c r="T31" s="25">
        <f t="shared" si="0"/>
        <v>47216</v>
      </c>
    </row>
    <row r="32" spans="1:20" ht="18" customHeight="1">
      <c r="A32" s="3" t="s">
        <v>23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97</v>
      </c>
      <c r="K32" s="19">
        <v>0</v>
      </c>
      <c r="L32" s="19">
        <v>33</v>
      </c>
      <c r="M32" s="19">
        <v>0</v>
      </c>
      <c r="N32" s="19">
        <v>24</v>
      </c>
      <c r="O32" s="19">
        <v>7455</v>
      </c>
      <c r="P32" s="19">
        <v>0</v>
      </c>
      <c r="Q32" s="19">
        <v>0</v>
      </c>
      <c r="R32" s="19">
        <v>0</v>
      </c>
      <c r="S32" s="19">
        <v>0</v>
      </c>
      <c r="T32" s="25">
        <f t="shared" si="0"/>
        <v>7609</v>
      </c>
    </row>
    <row r="33" spans="1:20" ht="18" customHeight="1">
      <c r="A33" s="3" t="s">
        <v>24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732</v>
      </c>
      <c r="I33" s="19">
        <v>0</v>
      </c>
      <c r="J33" s="19">
        <v>293</v>
      </c>
      <c r="K33" s="19">
        <v>0</v>
      </c>
      <c r="L33" s="19">
        <v>135</v>
      </c>
      <c r="M33" s="19">
        <v>0</v>
      </c>
      <c r="N33" s="19">
        <v>280</v>
      </c>
      <c r="O33" s="19">
        <v>9239</v>
      </c>
      <c r="P33" s="19">
        <v>908</v>
      </c>
      <c r="Q33" s="19">
        <v>0</v>
      </c>
      <c r="R33" s="19">
        <v>8709</v>
      </c>
      <c r="S33" s="19">
        <v>0</v>
      </c>
      <c r="T33" s="25">
        <f t="shared" si="0"/>
        <v>20296</v>
      </c>
    </row>
    <row r="34" spans="1:20" ht="18" customHeight="1">
      <c r="A34" s="3" t="s">
        <v>25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142</v>
      </c>
      <c r="K34" s="19">
        <v>0</v>
      </c>
      <c r="L34" s="19">
        <v>57</v>
      </c>
      <c r="M34" s="19">
        <v>0</v>
      </c>
      <c r="N34" s="19">
        <v>32</v>
      </c>
      <c r="O34" s="19">
        <v>4837</v>
      </c>
      <c r="P34" s="19">
        <v>2311</v>
      </c>
      <c r="Q34" s="19">
        <v>0</v>
      </c>
      <c r="R34" s="19">
        <v>0</v>
      </c>
      <c r="S34" s="19">
        <v>0</v>
      </c>
      <c r="T34" s="25">
        <f t="shared" si="0"/>
        <v>7379</v>
      </c>
    </row>
    <row r="35" spans="1:20" ht="18" customHeight="1">
      <c r="A35" s="3" t="s">
        <v>26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295</v>
      </c>
      <c r="K35" s="19">
        <v>0</v>
      </c>
      <c r="L35" s="19">
        <v>85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6155</v>
      </c>
      <c r="S35" s="19">
        <v>0</v>
      </c>
      <c r="T35" s="25">
        <f t="shared" si="0"/>
        <v>6535</v>
      </c>
    </row>
    <row r="36" spans="1:20" ht="18" customHeight="1">
      <c r="A36" s="3" t="s">
        <v>27</v>
      </c>
      <c r="B36" s="19">
        <v>0</v>
      </c>
      <c r="C36" s="19">
        <v>0</v>
      </c>
      <c r="D36" s="19">
        <v>686</v>
      </c>
      <c r="E36" s="19">
        <v>318</v>
      </c>
      <c r="F36" s="19">
        <v>240</v>
      </c>
      <c r="G36" s="19">
        <v>864</v>
      </c>
      <c r="H36" s="19">
        <v>4308</v>
      </c>
      <c r="I36" s="19">
        <v>1</v>
      </c>
      <c r="J36" s="19">
        <v>3179</v>
      </c>
      <c r="K36" s="19">
        <v>0</v>
      </c>
      <c r="L36" s="19">
        <v>1412</v>
      </c>
      <c r="M36" s="19">
        <v>8</v>
      </c>
      <c r="N36" s="19">
        <v>891</v>
      </c>
      <c r="O36" s="19">
        <v>5025</v>
      </c>
      <c r="P36" s="19">
        <v>0</v>
      </c>
      <c r="Q36" s="19">
        <v>0</v>
      </c>
      <c r="R36" s="19">
        <v>0</v>
      </c>
      <c r="S36" s="19">
        <v>96963</v>
      </c>
      <c r="T36" s="25">
        <f t="shared" si="0"/>
        <v>113895</v>
      </c>
    </row>
    <row r="37" spans="1:20" ht="18" customHeight="1">
      <c r="A37" s="3" t="s">
        <v>28</v>
      </c>
      <c r="B37" s="19">
        <v>0</v>
      </c>
      <c r="C37" s="19">
        <v>0</v>
      </c>
      <c r="D37" s="19">
        <v>43</v>
      </c>
      <c r="E37" s="19">
        <v>0</v>
      </c>
      <c r="F37" s="19">
        <v>0</v>
      </c>
      <c r="G37" s="19">
        <v>0</v>
      </c>
      <c r="H37" s="19">
        <v>451</v>
      </c>
      <c r="I37" s="19">
        <v>0</v>
      </c>
      <c r="J37" s="19">
        <v>392</v>
      </c>
      <c r="K37" s="19">
        <v>0</v>
      </c>
      <c r="L37" s="19">
        <v>252</v>
      </c>
      <c r="M37" s="19">
        <v>3</v>
      </c>
      <c r="N37" s="19">
        <v>0</v>
      </c>
      <c r="O37" s="19">
        <v>0</v>
      </c>
      <c r="P37" s="19">
        <v>0</v>
      </c>
      <c r="Q37" s="19">
        <v>2390</v>
      </c>
      <c r="R37" s="19">
        <v>0</v>
      </c>
      <c r="S37" s="19">
        <v>18893</v>
      </c>
      <c r="T37" s="25">
        <f t="shared" si="0"/>
        <v>22424</v>
      </c>
    </row>
    <row r="38" spans="1:20" ht="18" customHeight="1">
      <c r="A38" s="3" t="s">
        <v>29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230</v>
      </c>
      <c r="K38" s="19">
        <v>0</v>
      </c>
      <c r="L38" s="19">
        <v>74</v>
      </c>
      <c r="M38" s="19">
        <v>0</v>
      </c>
      <c r="N38" s="19">
        <v>97</v>
      </c>
      <c r="O38" s="19">
        <v>6551</v>
      </c>
      <c r="P38" s="19">
        <v>0</v>
      </c>
      <c r="Q38" s="19">
        <v>0</v>
      </c>
      <c r="R38" s="19">
        <v>0</v>
      </c>
      <c r="S38" s="19">
        <v>3365</v>
      </c>
      <c r="T38" s="25">
        <f t="shared" si="0"/>
        <v>10317</v>
      </c>
    </row>
    <row r="39" spans="1:20" ht="18" customHeight="1">
      <c r="A39" s="3" t="s">
        <v>30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100</v>
      </c>
      <c r="K39" s="19">
        <v>0</v>
      </c>
      <c r="L39" s="19">
        <v>36</v>
      </c>
      <c r="M39" s="19">
        <v>0</v>
      </c>
      <c r="N39" s="19">
        <v>57</v>
      </c>
      <c r="O39" s="19">
        <v>5564</v>
      </c>
      <c r="P39" s="19">
        <v>0</v>
      </c>
      <c r="Q39" s="19">
        <v>3</v>
      </c>
      <c r="R39" s="19">
        <v>0</v>
      </c>
      <c r="S39" s="19">
        <v>4914</v>
      </c>
      <c r="T39" s="25">
        <f t="shared" si="0"/>
        <v>10674</v>
      </c>
    </row>
    <row r="40" spans="1:20" ht="18" customHeight="1">
      <c r="A40" s="3" t="s">
        <v>31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417</v>
      </c>
      <c r="I40" s="19">
        <v>0</v>
      </c>
      <c r="J40" s="19">
        <v>457</v>
      </c>
      <c r="K40" s="19">
        <v>0</v>
      </c>
      <c r="L40" s="19">
        <v>127</v>
      </c>
      <c r="M40" s="19">
        <v>1</v>
      </c>
      <c r="N40" s="19">
        <v>82</v>
      </c>
      <c r="O40" s="19">
        <v>4703</v>
      </c>
      <c r="P40" s="19">
        <v>14676</v>
      </c>
      <c r="Q40" s="19">
        <v>0</v>
      </c>
      <c r="R40" s="19">
        <v>180</v>
      </c>
      <c r="S40" s="19">
        <v>0</v>
      </c>
      <c r="T40" s="25">
        <f t="shared" si="0"/>
        <v>20643</v>
      </c>
    </row>
    <row r="41" spans="1:20" ht="18" customHeight="1">
      <c r="A41" s="3" t="s">
        <v>32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144</v>
      </c>
      <c r="K41" s="19">
        <v>0</v>
      </c>
      <c r="L41" s="19">
        <v>40</v>
      </c>
      <c r="M41" s="19">
        <v>0</v>
      </c>
      <c r="N41" s="19">
        <v>0</v>
      </c>
      <c r="O41" s="19">
        <v>0</v>
      </c>
      <c r="P41" s="19">
        <v>1058</v>
      </c>
      <c r="Q41" s="19">
        <v>0</v>
      </c>
      <c r="R41" s="19">
        <v>0</v>
      </c>
      <c r="S41" s="19">
        <v>5491</v>
      </c>
      <c r="T41" s="25">
        <f t="shared" si="0"/>
        <v>6733</v>
      </c>
    </row>
    <row r="42" spans="1:20" ht="18" customHeight="1">
      <c r="A42" s="3" t="s">
        <v>33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</v>
      </c>
      <c r="J42" s="19">
        <v>144</v>
      </c>
      <c r="K42" s="19">
        <v>0</v>
      </c>
      <c r="L42" s="19">
        <v>76</v>
      </c>
      <c r="M42" s="19">
        <v>1</v>
      </c>
      <c r="N42" s="19">
        <v>453</v>
      </c>
      <c r="O42" s="19">
        <v>5143</v>
      </c>
      <c r="P42" s="19">
        <v>0</v>
      </c>
      <c r="Q42" s="19">
        <v>1</v>
      </c>
      <c r="R42" s="19">
        <v>0</v>
      </c>
      <c r="S42" s="19">
        <v>24987</v>
      </c>
      <c r="T42" s="25">
        <f t="shared" si="0"/>
        <v>30807</v>
      </c>
    </row>
    <row r="43" spans="1:20" ht="18" customHeight="1">
      <c r="A43" s="3" t="s">
        <v>34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7</v>
      </c>
      <c r="K43" s="19">
        <v>0</v>
      </c>
      <c r="L43" s="19">
        <v>104</v>
      </c>
      <c r="M43" s="19">
        <v>1</v>
      </c>
      <c r="N43" s="19">
        <v>96</v>
      </c>
      <c r="O43" s="19">
        <v>2469</v>
      </c>
      <c r="P43" s="19">
        <v>0</v>
      </c>
      <c r="Q43" s="19">
        <v>0</v>
      </c>
      <c r="R43" s="19">
        <v>7650</v>
      </c>
      <c r="S43" s="19">
        <v>0</v>
      </c>
      <c r="T43" s="25">
        <f t="shared" si="0"/>
        <v>10327</v>
      </c>
    </row>
    <row r="44" spans="1:20" ht="18" customHeight="1">
      <c r="A44" s="3" t="s">
        <v>35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17</v>
      </c>
      <c r="K44" s="19">
        <v>0</v>
      </c>
      <c r="L44" s="19">
        <v>60</v>
      </c>
      <c r="M44" s="19">
        <v>0</v>
      </c>
      <c r="N44" s="19">
        <v>38</v>
      </c>
      <c r="O44" s="19">
        <v>6847</v>
      </c>
      <c r="P44" s="19">
        <v>0</v>
      </c>
      <c r="Q44" s="19">
        <v>0</v>
      </c>
      <c r="R44" s="19">
        <v>0</v>
      </c>
      <c r="S44" s="19">
        <v>7449</v>
      </c>
      <c r="T44" s="25">
        <f t="shared" si="0"/>
        <v>14411</v>
      </c>
    </row>
    <row r="45" spans="1:20" ht="18" customHeight="1">
      <c r="A45" s="3" t="s">
        <v>36</v>
      </c>
      <c r="B45" s="19">
        <v>0</v>
      </c>
      <c r="C45" s="19">
        <v>0</v>
      </c>
      <c r="D45" s="19">
        <v>1</v>
      </c>
      <c r="E45" s="19">
        <v>109</v>
      </c>
      <c r="F45" s="19">
        <v>0</v>
      </c>
      <c r="G45" s="19">
        <v>0</v>
      </c>
      <c r="H45" s="19">
        <v>2728</v>
      </c>
      <c r="I45" s="19">
        <v>0</v>
      </c>
      <c r="J45" s="19">
        <v>2354</v>
      </c>
      <c r="K45" s="19">
        <v>0</v>
      </c>
      <c r="L45" s="19">
        <v>1046</v>
      </c>
      <c r="M45" s="19">
        <v>16</v>
      </c>
      <c r="N45" s="19">
        <v>1512</v>
      </c>
      <c r="O45" s="19">
        <v>23317</v>
      </c>
      <c r="P45" s="19">
        <v>0</v>
      </c>
      <c r="Q45" s="19">
        <v>5363</v>
      </c>
      <c r="R45" s="19">
        <v>0</v>
      </c>
      <c r="S45" s="19">
        <v>66606</v>
      </c>
      <c r="T45" s="25">
        <f t="shared" si="0"/>
        <v>103052</v>
      </c>
    </row>
    <row r="46" spans="1:20" ht="18" customHeight="1">
      <c r="A46" s="3" t="s">
        <v>37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28</v>
      </c>
      <c r="M46" s="19">
        <v>0</v>
      </c>
      <c r="N46" s="19">
        <v>6</v>
      </c>
      <c r="O46" s="19">
        <v>1689</v>
      </c>
      <c r="P46" s="19">
        <v>973</v>
      </c>
      <c r="Q46" s="19">
        <v>0</v>
      </c>
      <c r="R46" s="19">
        <v>0</v>
      </c>
      <c r="S46" s="19">
        <v>0</v>
      </c>
      <c r="T46" s="25">
        <f t="shared" si="0"/>
        <v>2698</v>
      </c>
    </row>
    <row r="47" spans="1:20" ht="18" customHeight="1">
      <c r="A47" s="3" t="s">
        <v>38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32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5986</v>
      </c>
      <c r="T47" s="25">
        <f t="shared" si="0"/>
        <v>6019</v>
      </c>
    </row>
    <row r="48" spans="1:20" ht="18" customHeight="1">
      <c r="A48" s="3" t="s">
        <v>39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208</v>
      </c>
      <c r="K48" s="19">
        <v>0</v>
      </c>
      <c r="L48" s="19">
        <v>24</v>
      </c>
      <c r="M48" s="19">
        <v>0</v>
      </c>
      <c r="N48" s="19">
        <v>0</v>
      </c>
      <c r="O48" s="19">
        <v>0</v>
      </c>
      <c r="P48" s="19">
        <v>4864</v>
      </c>
      <c r="Q48" s="19">
        <v>0</v>
      </c>
      <c r="R48" s="19">
        <v>0</v>
      </c>
      <c r="S48" s="19">
        <v>0</v>
      </c>
      <c r="T48" s="25">
        <f t="shared" si="0"/>
        <v>5096</v>
      </c>
    </row>
    <row r="49" spans="1:21" ht="18" customHeight="1">
      <c r="A49" s="3" t="s">
        <v>40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291</v>
      </c>
      <c r="K49" s="19">
        <v>0</v>
      </c>
      <c r="L49" s="19">
        <v>107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7570</v>
      </c>
      <c r="T49" s="25">
        <f t="shared" si="0"/>
        <v>7968</v>
      </c>
    </row>
    <row r="50" spans="1:21" ht="18" customHeight="1">
      <c r="A50" s="3" t="s">
        <v>41</v>
      </c>
      <c r="B50" s="19">
        <v>0</v>
      </c>
      <c r="C50" s="19">
        <v>0</v>
      </c>
      <c r="D50" s="19">
        <v>237</v>
      </c>
      <c r="E50" s="19">
        <v>9</v>
      </c>
      <c r="F50" s="19">
        <v>0</v>
      </c>
      <c r="G50" s="19">
        <v>412</v>
      </c>
      <c r="H50" s="19">
        <v>332</v>
      </c>
      <c r="I50" s="19">
        <v>1</v>
      </c>
      <c r="J50" s="19">
        <v>2620</v>
      </c>
      <c r="K50" s="19">
        <v>0</v>
      </c>
      <c r="L50" s="19">
        <v>562</v>
      </c>
      <c r="M50" s="19">
        <v>1</v>
      </c>
      <c r="N50" s="19">
        <v>190</v>
      </c>
      <c r="O50" s="19">
        <v>5</v>
      </c>
      <c r="P50" s="19">
        <v>2</v>
      </c>
      <c r="Q50" s="19">
        <v>33230</v>
      </c>
      <c r="R50" s="19">
        <v>0</v>
      </c>
      <c r="S50" s="19">
        <v>0</v>
      </c>
      <c r="T50" s="25">
        <f t="shared" si="0"/>
        <v>37601</v>
      </c>
    </row>
    <row r="51" spans="1:21" ht="18" customHeight="1">
      <c r="A51" s="3" t="s">
        <v>42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426</v>
      </c>
      <c r="I51" s="19">
        <v>1</v>
      </c>
      <c r="J51" s="19">
        <v>277</v>
      </c>
      <c r="K51" s="19">
        <v>0</v>
      </c>
      <c r="L51" s="19">
        <v>515</v>
      </c>
      <c r="M51" s="19">
        <v>0</v>
      </c>
      <c r="N51" s="19">
        <v>0</v>
      </c>
      <c r="O51" s="19">
        <v>0</v>
      </c>
      <c r="P51" s="19">
        <v>2986</v>
      </c>
      <c r="Q51" s="19">
        <v>1</v>
      </c>
      <c r="R51" s="19">
        <v>0</v>
      </c>
      <c r="S51" s="19">
        <v>16948</v>
      </c>
      <c r="T51" s="25">
        <f t="shared" si="0"/>
        <v>21154</v>
      </c>
    </row>
    <row r="52" spans="1:21" ht="16.5" customHeight="1">
      <c r="A52" s="4" t="s">
        <v>0</v>
      </c>
      <c r="B52" s="32">
        <f t="shared" ref="B52:T52" si="1">SUM(B10:B51)</f>
        <v>8879</v>
      </c>
      <c r="C52" s="32">
        <f t="shared" si="1"/>
        <v>4577</v>
      </c>
      <c r="D52" s="31">
        <f t="shared" si="1"/>
        <v>4518</v>
      </c>
      <c r="E52" s="31">
        <f t="shared" si="1"/>
        <v>1069</v>
      </c>
      <c r="F52" s="31">
        <f t="shared" si="1"/>
        <v>3308</v>
      </c>
      <c r="G52" s="31">
        <f t="shared" si="1"/>
        <v>9677</v>
      </c>
      <c r="H52" s="31">
        <f t="shared" si="1"/>
        <v>24400</v>
      </c>
      <c r="I52" s="31">
        <f t="shared" si="1"/>
        <v>17</v>
      </c>
      <c r="J52" s="31">
        <f t="shared" si="1"/>
        <v>45610</v>
      </c>
      <c r="K52" s="31">
        <f t="shared" si="1"/>
        <v>1444</v>
      </c>
      <c r="L52" s="31">
        <f t="shared" si="1"/>
        <v>13625</v>
      </c>
      <c r="M52" s="31">
        <f t="shared" si="1"/>
        <v>156</v>
      </c>
      <c r="N52" s="31">
        <f t="shared" si="1"/>
        <v>13220</v>
      </c>
      <c r="O52" s="31">
        <f t="shared" si="1"/>
        <v>178490</v>
      </c>
      <c r="P52" s="32">
        <f t="shared" si="1"/>
        <v>322942</v>
      </c>
      <c r="Q52" s="32">
        <f t="shared" si="1"/>
        <v>126594</v>
      </c>
      <c r="R52" s="32">
        <f t="shared" si="1"/>
        <v>72080</v>
      </c>
      <c r="S52" s="32">
        <f t="shared" si="1"/>
        <v>902932</v>
      </c>
      <c r="T52" s="23">
        <f t="shared" si="1"/>
        <v>1733538</v>
      </c>
      <c r="U52" s="22" t="s">
        <v>58</v>
      </c>
    </row>
    <row r="53" spans="1:21" ht="16.5" customHeight="1">
      <c r="A53" s="20" t="s">
        <v>58</v>
      </c>
      <c r="B53" s="21"/>
      <c r="C53" s="21" t="s">
        <v>58</v>
      </c>
      <c r="D53" s="21" t="s">
        <v>58</v>
      </c>
      <c r="E53" s="21" t="s">
        <v>58</v>
      </c>
      <c r="F53" s="21" t="s">
        <v>58</v>
      </c>
      <c r="G53" s="21" t="s">
        <v>58</v>
      </c>
      <c r="H53" s="21" t="s">
        <v>58</v>
      </c>
      <c r="I53" s="21" t="s">
        <v>58</v>
      </c>
      <c r="J53" s="21" t="s">
        <v>58</v>
      </c>
      <c r="K53" s="21"/>
      <c r="L53" s="21" t="s">
        <v>58</v>
      </c>
      <c r="M53" s="21" t="s">
        <v>58</v>
      </c>
      <c r="N53" s="21"/>
      <c r="O53" s="21" t="s">
        <v>58</v>
      </c>
      <c r="P53" s="21" t="s">
        <v>58</v>
      </c>
      <c r="Q53" s="21" t="s">
        <v>58</v>
      </c>
      <c r="R53" s="21" t="s">
        <v>67</v>
      </c>
      <c r="S53" s="21" t="s">
        <v>58</v>
      </c>
      <c r="T53" s="21">
        <f>SUM(B52:S52)</f>
        <v>1733538</v>
      </c>
      <c r="U53" s="21" t="s">
        <v>58</v>
      </c>
    </row>
    <row r="54" spans="1:21" ht="16.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4" t="s">
        <v>72</v>
      </c>
      <c r="T54" s="28">
        <f>SUM(B52:C52,P52:S52)</f>
        <v>1438004</v>
      </c>
      <c r="U54" s="21"/>
    </row>
    <row r="55" spans="1:21" ht="16.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5"/>
      <c r="T55" s="29">
        <f>(T54/T53)</f>
        <v>0.8295197451685512</v>
      </c>
      <c r="U55" s="21"/>
    </row>
    <row r="56" spans="1:21" ht="16.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6" t="s">
        <v>73</v>
      </c>
      <c r="T56" s="28">
        <f>SUM(D52:O52)</f>
        <v>295534</v>
      </c>
      <c r="U56" s="21"/>
    </row>
    <row r="57" spans="1:21" ht="16.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47"/>
      <c r="T57" s="29">
        <f>(T56/T53)</f>
        <v>0.17048025483144874</v>
      </c>
      <c r="U57" s="21"/>
    </row>
    <row r="58" spans="1:21" ht="16.5" customHeight="1" thickBo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33">
        <f>SUM(T54,T56)</f>
        <v>1733538</v>
      </c>
      <c r="U58" s="34"/>
    </row>
    <row r="59" spans="1:21" ht="30.75" customHeight="1" thickTop="1" thickBot="1">
      <c r="A59" s="38" t="s">
        <v>74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t="s">
        <v>58</v>
      </c>
    </row>
    <row r="60" spans="1:21" ht="15.75" thickTop="1">
      <c r="A60" t="s">
        <v>58</v>
      </c>
      <c r="B60" t="s">
        <v>58</v>
      </c>
      <c r="C60" t="s">
        <v>58</v>
      </c>
      <c r="D60" t="s">
        <v>58</v>
      </c>
      <c r="E60" t="s">
        <v>58</v>
      </c>
      <c r="F60" t="s">
        <v>58</v>
      </c>
      <c r="G60" t="s">
        <v>67</v>
      </c>
      <c r="H60" t="s">
        <v>58</v>
      </c>
      <c r="I60" t="s">
        <v>58</v>
      </c>
      <c r="J60" t="s">
        <v>67</v>
      </c>
      <c r="L60" t="s">
        <v>58</v>
      </c>
      <c r="M60" t="s">
        <v>58</v>
      </c>
      <c r="O60" t="s">
        <v>67</v>
      </c>
      <c r="P60" t="s">
        <v>58</v>
      </c>
      <c r="Q60" t="s">
        <v>58</v>
      </c>
      <c r="R60" t="s">
        <v>58</v>
      </c>
      <c r="S60" t="s">
        <v>58</v>
      </c>
      <c r="T60" t="s">
        <v>58</v>
      </c>
      <c r="U60" t="s">
        <v>58</v>
      </c>
    </row>
    <row r="61" spans="1:21">
      <c r="A61" t="s">
        <v>58</v>
      </c>
      <c r="B61" t="s">
        <v>58</v>
      </c>
      <c r="C61" t="s">
        <v>58</v>
      </c>
      <c r="D61" t="s">
        <v>58</v>
      </c>
      <c r="E61" t="s">
        <v>58</v>
      </c>
      <c r="F61" t="s">
        <v>58</v>
      </c>
      <c r="G61" t="s">
        <v>58</v>
      </c>
      <c r="H61" t="s">
        <v>58</v>
      </c>
      <c r="I61" t="s">
        <v>58</v>
      </c>
      <c r="J61" t="s">
        <v>58</v>
      </c>
      <c r="L61" t="s">
        <v>58</v>
      </c>
      <c r="M61" t="s">
        <v>58</v>
      </c>
      <c r="O61" t="s">
        <v>58</v>
      </c>
      <c r="P61" t="s">
        <v>58</v>
      </c>
      <c r="Q61" t="s">
        <v>58</v>
      </c>
      <c r="R61" t="s">
        <v>58</v>
      </c>
      <c r="S61" t="s">
        <v>58</v>
      </c>
      <c r="T61" s="22" t="s">
        <v>58</v>
      </c>
      <c r="U61" t="s">
        <v>58</v>
      </c>
    </row>
  </sheetData>
  <sheetProtection password="E84C" sheet="1" objects="1" scenarios="1"/>
  <autoFilter ref="A9:T9">
    <filterColumn colId="10"/>
    <filterColumn colId="13"/>
  </autoFilter>
  <mergeCells count="17">
    <mergeCell ref="S1:T1"/>
    <mergeCell ref="S2:T2"/>
    <mergeCell ref="S3:T3"/>
    <mergeCell ref="S4:T4"/>
    <mergeCell ref="A1:C1"/>
    <mergeCell ref="D2:P2"/>
    <mergeCell ref="Q1:R1"/>
    <mergeCell ref="Q2:R2"/>
    <mergeCell ref="A6:D6"/>
    <mergeCell ref="A59:T59"/>
    <mergeCell ref="A4:C4"/>
    <mergeCell ref="S54:S55"/>
    <mergeCell ref="S56:S57"/>
    <mergeCell ref="P6:T6"/>
    <mergeCell ref="D3:P4"/>
    <mergeCell ref="Q3:R3"/>
    <mergeCell ref="Q4:R4"/>
  </mergeCells>
  <printOptions horizontalCentered="1"/>
  <pageMargins left="0.31496062992125984" right="0.31496062992125984" top="0.35433070866141736" bottom="0.39370078740157483" header="1.1417322834645669" footer="0.11811023622047245"/>
  <pageSetup paperSize="119" scale="90" orientation="landscape" r:id="rId1"/>
  <headerFooter>
    <oddHeader xml:space="preserve">&amp;R&amp;"-,Negrita"&amp;12&amp;P DE &amp;N &amp;K00+000......_____........&amp;K01+000                      </oddHeader>
    <oddFooter>&amp;L&amp;"-,Negrita Cursiva"&amp;10Proyectó: Ing. Yamil Delgado Guerrero - Gestión del Aseguramiento - Procesos y Procedimientos BDUA</oddFooter>
  </headerFooter>
  <legacyDrawing r:id="rId2"/>
  <oleObjects>
    <oleObject progId="Word.Picture.8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MS7626102018</vt:lpstr>
      <vt:lpstr>MS7626102018!Área_de_impresión</vt:lpstr>
      <vt:lpstr>MS7626102018!Títulos_a_imprimir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 Delgado Guerrero</dc:creator>
  <cp:lastModifiedBy>ydelgado</cp:lastModifiedBy>
  <cp:lastPrinted>2018-10-31T19:59:07Z</cp:lastPrinted>
  <dcterms:created xsi:type="dcterms:W3CDTF">2015-04-07T22:25:46Z</dcterms:created>
  <dcterms:modified xsi:type="dcterms:W3CDTF">2018-10-31T22:43:14Z</dcterms:modified>
</cp:coreProperties>
</file>